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одразделения\Сектор ОС\НОМЕНКЛАТУРА 2020\05-02-05 Документы по основной деятельности\15-02-01-09 Статистические отчёты и таблицы\2024-2025\на сайт\"/>
    </mc:Choice>
  </mc:AlternateContent>
  <xr:revisionPtr revIDLastSave="0" documentId="13_ncr:1_{38C8B792-0EA5-44BB-B982-40F31AE7512D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Все ОО по программам" sheetId="1" r:id="rId1"/>
    <sheet name="Сеть ОО" sheetId="4" r:id="rId2"/>
    <sheet name="приостановленные" sheetId="5" r:id="rId3"/>
    <sheet name="Реорганизованные" sheetId="6" r:id="rId4"/>
  </sheets>
  <definedNames>
    <definedName name="_xlnm._FilterDatabase" localSheetId="1" hidden="1">'Сеть ОО'!$A$1:$AZ$45</definedName>
    <definedName name="_xlnm.Print_Area" localSheetId="0">'Все ОО по программам'!$A$1:$Q$19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G7" i="1"/>
  <c r="G6" i="1"/>
  <c r="G5" i="1"/>
  <c r="C46" i="4" l="1"/>
  <c r="D46" i="4"/>
  <c r="E46" i="4"/>
  <c r="F46" i="4"/>
  <c r="G46" i="4"/>
  <c r="H46" i="4"/>
  <c r="I46" i="4"/>
  <c r="J46" i="4"/>
  <c r="N46" i="4"/>
  <c r="O46" i="4"/>
  <c r="P46" i="4"/>
  <c r="Q46" i="4"/>
  <c r="R46" i="4"/>
  <c r="S46" i="4"/>
  <c r="T46" i="4"/>
  <c r="U46" i="4"/>
  <c r="V46" i="4"/>
  <c r="W46" i="4"/>
  <c r="X46" i="4"/>
  <c r="Y46" i="4"/>
  <c r="AC46" i="4"/>
  <c r="AD46" i="4"/>
  <c r="AE46" i="4"/>
  <c r="AF46" i="4"/>
  <c r="AG46" i="4"/>
  <c r="AH46" i="4"/>
  <c r="AI46" i="4"/>
  <c r="AJ46" i="4"/>
  <c r="AK46" i="4"/>
  <c r="AO46" i="4"/>
  <c r="AP46" i="4"/>
  <c r="AQ46" i="4"/>
  <c r="AR46" i="4"/>
  <c r="AS46" i="4"/>
  <c r="AT46" i="4"/>
  <c r="AU46" i="4"/>
  <c r="AV46" i="4"/>
  <c r="AW46" i="4"/>
  <c r="BA46" i="4"/>
  <c r="BB46" i="4"/>
  <c r="BC46" i="4"/>
  <c r="B46" i="4"/>
  <c r="G16" i="1" l="1"/>
  <c r="G15" i="1"/>
  <c r="C15" i="1" s="1"/>
  <c r="D18" i="1"/>
  <c r="D15" i="1"/>
  <c r="D10" i="1"/>
  <c r="C18" i="1"/>
  <c r="C16" i="1"/>
  <c r="B15" i="1" l="1"/>
  <c r="F11" i="1"/>
  <c r="F7" i="1"/>
  <c r="F6" i="1"/>
  <c r="H6" i="1"/>
  <c r="H9" i="1"/>
  <c r="D9" i="1" s="1"/>
  <c r="G9" i="1"/>
  <c r="G12" i="1"/>
  <c r="C12" i="1" s="1"/>
  <c r="G11" i="1"/>
  <c r="C11" i="1" s="1"/>
  <c r="G10" i="1"/>
  <c r="C10" i="1" s="1"/>
  <c r="H12" i="1"/>
  <c r="D12" i="1" s="1"/>
  <c r="H11" i="1"/>
  <c r="D11" i="1" s="1"/>
  <c r="C6" i="1"/>
  <c r="C7" i="1"/>
  <c r="H7" i="1"/>
  <c r="H5" i="1"/>
  <c r="C5" i="1"/>
  <c r="F18" i="1"/>
  <c r="F15" i="1"/>
  <c r="F16" i="1"/>
  <c r="F12" i="1"/>
  <c r="F10" i="1"/>
  <c r="F9" i="1"/>
  <c r="F5" i="1"/>
  <c r="J14" i="1"/>
  <c r="C9" i="1" l="1"/>
  <c r="G8" i="1"/>
  <c r="B5" i="1"/>
  <c r="B9" i="1"/>
  <c r="C8" i="1"/>
  <c r="H8" i="1"/>
  <c r="H14" i="1" s="1"/>
  <c r="G14" i="1"/>
  <c r="K5" i="4"/>
  <c r="L5" i="4"/>
  <c r="M5" i="4"/>
  <c r="K6" i="4"/>
  <c r="Z6" i="4" s="1"/>
  <c r="AL6" i="4" s="1"/>
  <c r="AX6" i="4" s="1"/>
  <c r="L6" i="4"/>
  <c r="AA6" i="4" s="1"/>
  <c r="AM6" i="4" s="1"/>
  <c r="AY6" i="4" s="1"/>
  <c r="M6" i="4"/>
  <c r="K7" i="4"/>
  <c r="Z7" i="4" s="1"/>
  <c r="AL7" i="4" s="1"/>
  <c r="AX7" i="4" s="1"/>
  <c r="L7" i="4"/>
  <c r="AA7" i="4" s="1"/>
  <c r="AM7" i="4" s="1"/>
  <c r="AY7" i="4" s="1"/>
  <c r="M7" i="4"/>
  <c r="K8" i="4"/>
  <c r="L8" i="4"/>
  <c r="M8" i="4"/>
  <c r="AB8" i="4" s="1"/>
  <c r="AN8" i="4" s="1"/>
  <c r="AZ8" i="4" s="1"/>
  <c r="K9" i="4"/>
  <c r="L9" i="4"/>
  <c r="M9" i="4"/>
  <c r="AB9" i="4" s="1"/>
  <c r="AN9" i="4" s="1"/>
  <c r="AZ9" i="4" s="1"/>
  <c r="K10" i="4"/>
  <c r="Z10" i="4" s="1"/>
  <c r="AL10" i="4" s="1"/>
  <c r="AX10" i="4" s="1"/>
  <c r="L10" i="4"/>
  <c r="M10" i="4"/>
  <c r="K11" i="4"/>
  <c r="L11" i="4"/>
  <c r="AA11" i="4" s="1"/>
  <c r="AM11" i="4" s="1"/>
  <c r="AY11" i="4" s="1"/>
  <c r="M11" i="4"/>
  <c r="K12" i="4"/>
  <c r="L12" i="4"/>
  <c r="AA12" i="4" s="1"/>
  <c r="AM12" i="4" s="1"/>
  <c r="AY12" i="4" s="1"/>
  <c r="M12" i="4"/>
  <c r="AB12" i="4" s="1"/>
  <c r="AN12" i="4" s="1"/>
  <c r="AZ12" i="4" s="1"/>
  <c r="K13" i="4"/>
  <c r="L13" i="4"/>
  <c r="M13" i="4"/>
  <c r="K14" i="4"/>
  <c r="Z14" i="4" s="1"/>
  <c r="AL14" i="4" s="1"/>
  <c r="AX14" i="4" s="1"/>
  <c r="L14" i="4"/>
  <c r="M14" i="4"/>
  <c r="K15" i="4"/>
  <c r="L15" i="4"/>
  <c r="AA15" i="4" s="1"/>
  <c r="AM15" i="4" s="1"/>
  <c r="AY15" i="4" s="1"/>
  <c r="M15" i="4"/>
  <c r="K16" i="4"/>
  <c r="L16" i="4"/>
  <c r="M16" i="4"/>
  <c r="AB16" i="4" s="1"/>
  <c r="AN16" i="4" s="1"/>
  <c r="AZ16" i="4" s="1"/>
  <c r="K17" i="4"/>
  <c r="L17" i="4"/>
  <c r="M17" i="4"/>
  <c r="AB17" i="4" s="1"/>
  <c r="AN17" i="4" s="1"/>
  <c r="AZ17" i="4" s="1"/>
  <c r="K18" i="4"/>
  <c r="Z18" i="4" s="1"/>
  <c r="AL18" i="4" s="1"/>
  <c r="AX18" i="4" s="1"/>
  <c r="K19" i="4"/>
  <c r="L19" i="4"/>
  <c r="M19" i="4"/>
  <c r="K20" i="4"/>
  <c r="Z20" i="4" s="1"/>
  <c r="AL20" i="4" s="1"/>
  <c r="AX20" i="4" s="1"/>
  <c r="L20" i="4"/>
  <c r="M20" i="4"/>
  <c r="AB20" i="4" s="1"/>
  <c r="AN20" i="4" s="1"/>
  <c r="AZ20" i="4" s="1"/>
  <c r="K21" i="4"/>
  <c r="Z21" i="4" s="1"/>
  <c r="AL21" i="4" s="1"/>
  <c r="AX21" i="4" s="1"/>
  <c r="AA21" i="4"/>
  <c r="AM21" i="4" s="1"/>
  <c r="AY21" i="4" s="1"/>
  <c r="M22" i="4"/>
  <c r="AB22" i="4" s="1"/>
  <c r="AN22" i="4" s="1"/>
  <c r="AZ22" i="4" s="1"/>
  <c r="K23" i="4"/>
  <c r="L23" i="4"/>
  <c r="M23" i="4"/>
  <c r="K24" i="4"/>
  <c r="Z24" i="4" s="1"/>
  <c r="AL24" i="4" s="1"/>
  <c r="AX24" i="4" s="1"/>
  <c r="L24" i="4"/>
  <c r="AA24" i="4" s="1"/>
  <c r="AM24" i="4" s="1"/>
  <c r="AY24" i="4" s="1"/>
  <c r="M24" i="4"/>
  <c r="AB24" i="4" s="1"/>
  <c r="AN24" i="4" s="1"/>
  <c r="AZ24" i="4" s="1"/>
  <c r="K25" i="4"/>
  <c r="L25" i="4"/>
  <c r="AA25" i="4" s="1"/>
  <c r="AM25" i="4" s="1"/>
  <c r="AY25" i="4" s="1"/>
  <c r="M25" i="4"/>
  <c r="AB25" i="4" s="1"/>
  <c r="AN25" i="4" s="1"/>
  <c r="AZ25" i="4" s="1"/>
  <c r="K26" i="4"/>
  <c r="L26" i="4"/>
  <c r="M26" i="4"/>
  <c r="AB26" i="4" s="1"/>
  <c r="AN26" i="4" s="1"/>
  <c r="AZ26" i="4" s="1"/>
  <c r="K27" i="4"/>
  <c r="Z27" i="4" s="1"/>
  <c r="AL27" i="4" s="1"/>
  <c r="AX27" i="4" s="1"/>
  <c r="L27" i="4"/>
  <c r="AA27" i="4" s="1"/>
  <c r="AM27" i="4" s="1"/>
  <c r="AY27" i="4" s="1"/>
  <c r="M27" i="4"/>
  <c r="K28" i="4"/>
  <c r="Z28" i="4" s="1"/>
  <c r="AL28" i="4" s="1"/>
  <c r="AX28" i="4" s="1"/>
  <c r="L28" i="4"/>
  <c r="AA28" i="4" s="1"/>
  <c r="AM28" i="4" s="1"/>
  <c r="AY28" i="4" s="1"/>
  <c r="M28" i="4"/>
  <c r="AB28" i="4" s="1"/>
  <c r="AN28" i="4" s="1"/>
  <c r="AZ28" i="4" s="1"/>
  <c r="K29" i="4"/>
  <c r="L29" i="4"/>
  <c r="AA29" i="4" s="1"/>
  <c r="AM29" i="4" s="1"/>
  <c r="AY29" i="4" s="1"/>
  <c r="M29" i="4"/>
  <c r="AB29" i="4" s="1"/>
  <c r="AN29" i="4" s="1"/>
  <c r="AZ29" i="4" s="1"/>
  <c r="K30" i="4"/>
  <c r="Z30" i="4" s="1"/>
  <c r="AL30" i="4" s="1"/>
  <c r="AX30" i="4" s="1"/>
  <c r="L30" i="4"/>
  <c r="M30" i="4"/>
  <c r="Z31" i="4"/>
  <c r="AL31" i="4" s="1"/>
  <c r="AX31" i="4" s="1"/>
  <c r="L31" i="4"/>
  <c r="K32" i="4"/>
  <c r="Z32" i="4" s="1"/>
  <c r="AL32" i="4" s="1"/>
  <c r="AX32" i="4" s="1"/>
  <c r="L32" i="4"/>
  <c r="AA32" i="4" s="1"/>
  <c r="AM32" i="4" s="1"/>
  <c r="AY32" i="4" s="1"/>
  <c r="M32" i="4"/>
  <c r="AB32" i="4" s="1"/>
  <c r="AN32" i="4" s="1"/>
  <c r="AZ32" i="4" s="1"/>
  <c r="L33" i="4"/>
  <c r="AB33" i="4"/>
  <c r="AN33" i="4" s="1"/>
  <c r="AZ33" i="4" s="1"/>
  <c r="K34" i="4"/>
  <c r="L34" i="4"/>
  <c r="M34" i="4"/>
  <c r="AB34" i="4" s="1"/>
  <c r="AN34" i="4" s="1"/>
  <c r="AZ34" i="4" s="1"/>
  <c r="Z35" i="4"/>
  <c r="AL35" i="4" s="1"/>
  <c r="AX35" i="4" s="1"/>
  <c r="AA35" i="4"/>
  <c r="AM35" i="4" s="1"/>
  <c r="AY35" i="4" s="1"/>
  <c r="M35" i="4"/>
  <c r="K36" i="4"/>
  <c r="Z36" i="4" s="1"/>
  <c r="AL36" i="4" s="1"/>
  <c r="AX36" i="4" s="1"/>
  <c r="L36" i="4"/>
  <c r="AA36" i="4" s="1"/>
  <c r="AM36" i="4" s="1"/>
  <c r="AY36" i="4" s="1"/>
  <c r="M36" i="4"/>
  <c r="AB36" i="4" s="1"/>
  <c r="AN36" i="4" s="1"/>
  <c r="AZ36" i="4" s="1"/>
  <c r="K37" i="4"/>
  <c r="L37" i="4"/>
  <c r="AA37" i="4" s="1"/>
  <c r="AM37" i="4" s="1"/>
  <c r="AY37" i="4" s="1"/>
  <c r="M37" i="4"/>
  <c r="AB37" i="4" s="1"/>
  <c r="AN37" i="4" s="1"/>
  <c r="AZ37" i="4" s="1"/>
  <c r="K38" i="4"/>
  <c r="Z38" i="4" s="1"/>
  <c r="AL38" i="4" s="1"/>
  <c r="AX38" i="4" s="1"/>
  <c r="L38" i="4"/>
  <c r="M38" i="4"/>
  <c r="AB38" i="4" s="1"/>
  <c r="AN38" i="4" s="1"/>
  <c r="AZ38" i="4" s="1"/>
  <c r="K39" i="4"/>
  <c r="AA39" i="4"/>
  <c r="AM39" i="4" s="1"/>
  <c r="AY39" i="4" s="1"/>
  <c r="K40" i="4"/>
  <c r="L40" i="4"/>
  <c r="AA40" i="4" s="1"/>
  <c r="AM40" i="4" s="1"/>
  <c r="AY40" i="4" s="1"/>
  <c r="M40" i="4"/>
  <c r="AB40" i="4" s="1"/>
  <c r="AN40" i="4" s="1"/>
  <c r="AZ40" i="4" s="1"/>
  <c r="K41" i="4"/>
  <c r="Z41" i="4" s="1"/>
  <c r="AL41" i="4" s="1"/>
  <c r="AX41" i="4" s="1"/>
  <c r="L41" i="4"/>
  <c r="M41" i="4"/>
  <c r="AB41" i="4" s="1"/>
  <c r="AN41" i="4" s="1"/>
  <c r="AZ41" i="4" s="1"/>
  <c r="K42" i="4"/>
  <c r="Z42" i="4" s="1"/>
  <c r="AL42" i="4" s="1"/>
  <c r="AX42" i="4" s="1"/>
  <c r="L42" i="4"/>
  <c r="M42" i="4"/>
  <c r="Z43" i="4"/>
  <c r="AL43" i="4" s="1"/>
  <c r="AX43" i="4" s="1"/>
  <c r="L43" i="4"/>
  <c r="AA43" i="4" s="1"/>
  <c r="AM43" i="4" s="1"/>
  <c r="AY43" i="4" s="1"/>
  <c r="AB43" i="4"/>
  <c r="AN43" i="4" s="1"/>
  <c r="AZ43" i="4" s="1"/>
  <c r="K44" i="4"/>
  <c r="L44" i="4"/>
  <c r="M44" i="4"/>
  <c r="AB44" i="4" s="1"/>
  <c r="AN44" i="4" s="1"/>
  <c r="AZ44" i="4" s="1"/>
  <c r="K45" i="4"/>
  <c r="L45" i="4"/>
  <c r="M45" i="4"/>
  <c r="AB45" i="4" s="1"/>
  <c r="AN45" i="4" s="1"/>
  <c r="AZ45" i="4" s="1"/>
  <c r="L4" i="4"/>
  <c r="AA4" i="4" s="1"/>
  <c r="M4" i="4"/>
  <c r="Z22" i="4"/>
  <c r="AL22" i="4" s="1"/>
  <c r="AX22" i="4" s="1"/>
  <c r="Z23" i="4"/>
  <c r="AL23" i="4" s="1"/>
  <c r="AX23" i="4" s="1"/>
  <c r="Z25" i="4"/>
  <c r="AL25" i="4" s="1"/>
  <c r="AX25" i="4" s="1"/>
  <c r="Z26" i="4"/>
  <c r="AL26" i="4" s="1"/>
  <c r="AX26" i="4" s="1"/>
  <c r="Z29" i="4"/>
  <c r="AL29" i="4" s="1"/>
  <c r="AX29" i="4" s="1"/>
  <c r="Z33" i="4"/>
  <c r="AL33" i="4" s="1"/>
  <c r="AX33" i="4" s="1"/>
  <c r="Z34" i="4"/>
  <c r="AL34" i="4" s="1"/>
  <c r="AX34" i="4" s="1"/>
  <c r="Z37" i="4"/>
  <c r="AL37" i="4" s="1"/>
  <c r="AX37" i="4" s="1"/>
  <c r="Z39" i="4"/>
  <c r="AL39" i="4" s="1"/>
  <c r="AX39" i="4" s="1"/>
  <c r="Z40" i="4"/>
  <c r="AL40" i="4" s="1"/>
  <c r="AX40" i="4" s="1"/>
  <c r="Z44" i="4"/>
  <c r="AL44" i="4" s="1"/>
  <c r="AX44" i="4" s="1"/>
  <c r="Z45" i="4"/>
  <c r="AL45" i="4" s="1"/>
  <c r="AX45" i="4" s="1"/>
  <c r="Z5" i="4"/>
  <c r="AL5" i="4" s="1"/>
  <c r="AX5" i="4" s="1"/>
  <c r="Z8" i="4"/>
  <c r="AL8" i="4" s="1"/>
  <c r="AX8" i="4" s="1"/>
  <c r="Z9" i="4"/>
  <c r="AL9" i="4" s="1"/>
  <c r="AX9" i="4" s="1"/>
  <c r="Z11" i="4"/>
  <c r="AL11" i="4" s="1"/>
  <c r="AX11" i="4" s="1"/>
  <c r="Z12" i="4"/>
  <c r="AL12" i="4" s="1"/>
  <c r="AX12" i="4" s="1"/>
  <c r="Z13" i="4"/>
  <c r="AL13" i="4" s="1"/>
  <c r="AX13" i="4" s="1"/>
  <c r="Z15" i="4"/>
  <c r="AL15" i="4" s="1"/>
  <c r="AX15" i="4" s="1"/>
  <c r="Z16" i="4"/>
  <c r="AL16" i="4" s="1"/>
  <c r="AX16" i="4" s="1"/>
  <c r="Z17" i="4"/>
  <c r="AL17" i="4" s="1"/>
  <c r="AX17" i="4" s="1"/>
  <c r="Z19" i="4"/>
  <c r="AL19" i="4" s="1"/>
  <c r="AX19" i="4" s="1"/>
  <c r="K4" i="4"/>
  <c r="Z4" i="4" s="1"/>
  <c r="AA34" i="4"/>
  <c r="AM34" i="4" s="1"/>
  <c r="AY34" i="4" s="1"/>
  <c r="AB35" i="4"/>
  <c r="AN35" i="4" s="1"/>
  <c r="AZ35" i="4" s="1"/>
  <c r="AA38" i="4"/>
  <c r="AM38" i="4" s="1"/>
  <c r="AY38" i="4" s="1"/>
  <c r="AB39" i="4"/>
  <c r="AN39" i="4" s="1"/>
  <c r="AZ39" i="4" s="1"/>
  <c r="AA41" i="4"/>
  <c r="AM41" i="4" s="1"/>
  <c r="AY41" i="4" s="1"/>
  <c r="AA42" i="4"/>
  <c r="AM42" i="4" s="1"/>
  <c r="AY42" i="4" s="1"/>
  <c r="AB42" i="4"/>
  <c r="AN42" i="4" s="1"/>
  <c r="AZ42" i="4" s="1"/>
  <c r="AA44" i="4"/>
  <c r="AM44" i="4" s="1"/>
  <c r="AY44" i="4" s="1"/>
  <c r="AA45" i="4"/>
  <c r="AM45" i="4" s="1"/>
  <c r="AY45" i="4" s="1"/>
  <c r="AA5" i="4"/>
  <c r="AM5" i="4" s="1"/>
  <c r="AY5" i="4" s="1"/>
  <c r="AB5" i="4"/>
  <c r="AN5" i="4" s="1"/>
  <c r="AZ5" i="4" s="1"/>
  <c r="AB6" i="4"/>
  <c r="AN6" i="4" s="1"/>
  <c r="AZ6" i="4" s="1"/>
  <c r="AB7" i="4"/>
  <c r="AN7" i="4" s="1"/>
  <c r="AZ7" i="4" s="1"/>
  <c r="AA8" i="4"/>
  <c r="AM8" i="4" s="1"/>
  <c r="AY8" i="4" s="1"/>
  <c r="AA9" i="4"/>
  <c r="AM9" i="4" s="1"/>
  <c r="AY9" i="4" s="1"/>
  <c r="AA10" i="4"/>
  <c r="AM10" i="4" s="1"/>
  <c r="AY10" i="4" s="1"/>
  <c r="AB10" i="4"/>
  <c r="AN10" i="4" s="1"/>
  <c r="AZ10" i="4" s="1"/>
  <c r="AB11" i="4"/>
  <c r="AN11" i="4" s="1"/>
  <c r="AZ11" i="4" s="1"/>
  <c r="AA13" i="4"/>
  <c r="AM13" i="4" s="1"/>
  <c r="AY13" i="4" s="1"/>
  <c r="AB13" i="4"/>
  <c r="AN13" i="4" s="1"/>
  <c r="AZ13" i="4" s="1"/>
  <c r="AA14" i="4"/>
  <c r="AM14" i="4" s="1"/>
  <c r="AY14" i="4" s="1"/>
  <c r="AB14" i="4"/>
  <c r="AN14" i="4" s="1"/>
  <c r="AZ14" i="4" s="1"/>
  <c r="AB15" i="4"/>
  <c r="AN15" i="4" s="1"/>
  <c r="AZ15" i="4" s="1"/>
  <c r="AA16" i="4"/>
  <c r="AM16" i="4" s="1"/>
  <c r="AY16" i="4" s="1"/>
  <c r="AA17" i="4"/>
  <c r="AM17" i="4" s="1"/>
  <c r="AY17" i="4" s="1"/>
  <c r="AA18" i="4"/>
  <c r="AM18" i="4" s="1"/>
  <c r="AY18" i="4" s="1"/>
  <c r="AB18" i="4"/>
  <c r="AN18" i="4" s="1"/>
  <c r="AZ18" i="4" s="1"/>
  <c r="AA19" i="4"/>
  <c r="AM19" i="4" s="1"/>
  <c r="AY19" i="4" s="1"/>
  <c r="AB19" i="4"/>
  <c r="AN19" i="4" s="1"/>
  <c r="AZ19" i="4" s="1"/>
  <c r="AA20" i="4"/>
  <c r="AM20" i="4" s="1"/>
  <c r="AY20" i="4" s="1"/>
  <c r="AB21" i="4"/>
  <c r="AN21" i="4" s="1"/>
  <c r="AZ21" i="4" s="1"/>
  <c r="AA22" i="4"/>
  <c r="AM22" i="4" s="1"/>
  <c r="AY22" i="4" s="1"/>
  <c r="AA23" i="4"/>
  <c r="AM23" i="4" s="1"/>
  <c r="AY23" i="4" s="1"/>
  <c r="AB23" i="4"/>
  <c r="AN23" i="4" s="1"/>
  <c r="AZ23" i="4" s="1"/>
  <c r="AA26" i="4"/>
  <c r="AM26" i="4" s="1"/>
  <c r="AY26" i="4" s="1"/>
  <c r="AB27" i="4"/>
  <c r="AN27" i="4" s="1"/>
  <c r="AZ27" i="4" s="1"/>
  <c r="AA30" i="4"/>
  <c r="AM30" i="4" s="1"/>
  <c r="AY30" i="4" s="1"/>
  <c r="AB30" i="4"/>
  <c r="AN30" i="4" s="1"/>
  <c r="AZ30" i="4" s="1"/>
  <c r="AA31" i="4"/>
  <c r="AM31" i="4" s="1"/>
  <c r="AY31" i="4" s="1"/>
  <c r="AB31" i="4"/>
  <c r="AN31" i="4" s="1"/>
  <c r="AZ31" i="4" s="1"/>
  <c r="AA33" i="4"/>
  <c r="AM33" i="4" s="1"/>
  <c r="AY33" i="4" s="1"/>
  <c r="AA46" i="4" l="1"/>
  <c r="L46" i="4"/>
  <c r="AL4" i="4"/>
  <c r="Z46" i="4"/>
  <c r="K46" i="4"/>
  <c r="AM4" i="4"/>
  <c r="B8" i="1"/>
  <c r="M46" i="4"/>
  <c r="AB4" i="4"/>
  <c r="B18" i="1"/>
  <c r="B16" i="1"/>
  <c r="B6" i="1"/>
  <c r="B7" i="1"/>
  <c r="B10" i="1"/>
  <c r="B11" i="1"/>
  <c r="B12" i="1"/>
  <c r="B13" i="1"/>
  <c r="AB46" i="4" l="1"/>
  <c r="AN4" i="4"/>
  <c r="AL46" i="4"/>
  <c r="AX4" i="4"/>
  <c r="AX46" i="4" s="1"/>
  <c r="B14" i="1"/>
  <c r="B17" i="1" s="1"/>
  <c r="B19" i="1" s="1"/>
  <c r="AM46" i="4"/>
  <c r="AY4" i="4"/>
  <c r="AY46" i="4" s="1"/>
  <c r="BE4" i="4"/>
  <c r="BD5" i="4"/>
  <c r="BE5" i="4"/>
  <c r="BF5" i="4"/>
  <c r="BD6" i="4"/>
  <c r="BE6" i="4"/>
  <c r="BF6" i="4"/>
  <c r="BD7" i="4"/>
  <c r="BE7" i="4"/>
  <c r="BF7" i="4"/>
  <c r="BD8" i="4"/>
  <c r="BE8" i="4"/>
  <c r="BF8" i="4"/>
  <c r="BD9" i="4"/>
  <c r="BE9" i="4"/>
  <c r="BF9" i="4"/>
  <c r="BD10" i="4"/>
  <c r="BE10" i="4"/>
  <c r="BF10" i="4"/>
  <c r="BD11" i="4"/>
  <c r="BE11" i="4"/>
  <c r="BF11" i="4"/>
  <c r="BD12" i="4"/>
  <c r="BE12" i="4"/>
  <c r="BF12" i="4"/>
  <c r="BD13" i="4"/>
  <c r="BE13" i="4"/>
  <c r="BF13" i="4"/>
  <c r="BE14" i="4"/>
  <c r="BF14" i="4"/>
  <c r="BE15" i="4"/>
  <c r="BF15" i="4"/>
  <c r="BE16" i="4"/>
  <c r="BF16" i="4"/>
  <c r="BE17" i="4"/>
  <c r="BF17" i="4"/>
  <c r="BE18" i="4"/>
  <c r="BF18" i="4"/>
  <c r="BE19" i="4"/>
  <c r="BF19" i="4"/>
  <c r="BE20" i="4"/>
  <c r="BF20" i="4"/>
  <c r="BE21" i="4"/>
  <c r="BF21" i="4"/>
  <c r="BE22" i="4"/>
  <c r="BF22" i="4"/>
  <c r="BE23" i="4"/>
  <c r="BF23" i="4"/>
  <c r="BE24" i="4"/>
  <c r="BF24" i="4"/>
  <c r="BE25" i="4"/>
  <c r="BF25" i="4"/>
  <c r="BE26" i="4"/>
  <c r="BF26" i="4"/>
  <c r="BE27" i="4"/>
  <c r="BF27" i="4"/>
  <c r="BE28" i="4"/>
  <c r="BF28" i="4"/>
  <c r="BE29" i="4"/>
  <c r="BF29" i="4"/>
  <c r="BE30" i="4"/>
  <c r="BF30" i="4"/>
  <c r="BE31" i="4"/>
  <c r="BF31" i="4"/>
  <c r="BE32" i="4"/>
  <c r="BF32" i="4"/>
  <c r="BE33" i="4"/>
  <c r="BF33" i="4"/>
  <c r="BE34" i="4"/>
  <c r="BF34" i="4"/>
  <c r="BE35" i="4"/>
  <c r="BF35" i="4"/>
  <c r="BE36" i="4"/>
  <c r="BF36" i="4"/>
  <c r="BE37" i="4"/>
  <c r="BF37" i="4"/>
  <c r="BE38" i="4"/>
  <c r="BF38" i="4"/>
  <c r="BE39" i="4"/>
  <c r="BF39" i="4"/>
  <c r="BE40" i="4"/>
  <c r="BF40" i="4"/>
  <c r="BE41" i="4"/>
  <c r="BF41" i="4"/>
  <c r="BE42" i="4"/>
  <c r="BF42" i="4"/>
  <c r="BE43" i="4"/>
  <c r="BF43" i="4"/>
  <c r="BE44" i="4"/>
  <c r="BF44" i="4"/>
  <c r="BE45" i="4"/>
  <c r="BF45" i="4"/>
  <c r="BD14" i="4"/>
  <c r="BD15" i="4"/>
  <c r="BD18" i="4"/>
  <c r="BD19" i="4"/>
  <c r="BD20" i="4"/>
  <c r="BD21" i="4"/>
  <c r="BD22" i="4"/>
  <c r="BD23" i="4"/>
  <c r="BD24" i="4"/>
  <c r="BD25" i="4"/>
  <c r="BD26" i="4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43" i="4"/>
  <c r="BD44" i="4"/>
  <c r="BD45" i="4"/>
  <c r="C14" i="1"/>
  <c r="C17" i="1" s="1"/>
  <c r="C19" i="1" s="1"/>
  <c r="D14" i="1"/>
  <c r="D17" i="1" s="1"/>
  <c r="D19" i="1" s="1"/>
  <c r="E14" i="1"/>
  <c r="E17" i="1" s="1"/>
  <c r="E19" i="1" s="1"/>
  <c r="J17" i="1"/>
  <c r="J19" i="1" s="1"/>
  <c r="K14" i="1"/>
  <c r="K17" i="1" s="1"/>
  <c r="K19" i="1" s="1"/>
  <c r="L14" i="1"/>
  <c r="L17" i="1" s="1"/>
  <c r="L19" i="1" s="1"/>
  <c r="M14" i="1"/>
  <c r="M17" i="1" s="1"/>
  <c r="M19" i="1" s="1"/>
  <c r="N14" i="1"/>
  <c r="N17" i="1" s="1"/>
  <c r="N19" i="1" s="1"/>
  <c r="O14" i="1"/>
  <c r="O17" i="1" s="1"/>
  <c r="O19" i="1" s="1"/>
  <c r="P14" i="1"/>
  <c r="P17" i="1" s="1"/>
  <c r="P19" i="1" s="1"/>
  <c r="Q14" i="1"/>
  <c r="Q17" i="1" s="1"/>
  <c r="Q19" i="1" s="1"/>
  <c r="H17" i="1"/>
  <c r="H19" i="1" s="1"/>
  <c r="BE46" i="4" l="1"/>
  <c r="F8" i="1"/>
  <c r="I14" i="1"/>
  <c r="F14" i="1" s="1"/>
  <c r="F17" i="1" s="1"/>
  <c r="F19" i="1" s="1"/>
  <c r="BD4" i="4"/>
  <c r="AN46" i="4"/>
  <c r="AZ4" i="4"/>
  <c r="G17" i="1"/>
  <c r="G19" i="1" s="1"/>
  <c r="BD16" i="4"/>
  <c r="BD17" i="4"/>
  <c r="BD46" i="4" l="1"/>
  <c r="AZ46" i="4"/>
  <c r="BF4" i="4"/>
  <c r="BF46" i="4" s="1"/>
  <c r="I17" i="1"/>
  <c r="I19" i="1" s="1"/>
</calcChain>
</file>

<file path=xl/sharedStrings.xml><?xml version="1.0" encoding="utf-8"?>
<sst xmlns="http://schemas.openxmlformats.org/spreadsheetml/2006/main" count="354" uniqueCount="238">
  <si>
    <t>Организации, реализующие программы общего образования по уровням</t>
  </si>
  <si>
    <t>ОБЩАЯ СТРУКТУРА  (с филиалами)</t>
  </si>
  <si>
    <t>ИТОГО (юр. лица)</t>
  </si>
  <si>
    <t>МОО</t>
  </si>
  <si>
    <t>ГОО</t>
  </si>
  <si>
    <t>НООУ</t>
  </si>
  <si>
    <t>всего</t>
  </si>
  <si>
    <t>город</t>
  </si>
  <si>
    <t>село</t>
  </si>
  <si>
    <t>Организации, реализующие программы дошкольного и начального общего образования</t>
  </si>
  <si>
    <t>Организации, реализующие программы начального общего образования</t>
  </si>
  <si>
    <t>Организации, реализующие программы основного общего образования</t>
  </si>
  <si>
    <t>Организации, реализующие программы среднего общего образования, в т.ч.:</t>
  </si>
  <si>
    <t xml:space="preserve">          среднего общего образования</t>
  </si>
  <si>
    <t xml:space="preserve">          среднего общего образования с углубленным изучением предметов</t>
  </si>
  <si>
    <t xml:space="preserve">          гимназии</t>
  </si>
  <si>
    <t xml:space="preserve">          лицеи</t>
  </si>
  <si>
    <t xml:space="preserve">          организации при ИТУ и ВТК</t>
  </si>
  <si>
    <t>ВСЕГО</t>
  </si>
  <si>
    <t>Организации, реализующие программы общего образования для детей с ОВЗ</t>
  </si>
  <si>
    <t>Организации, реализующие программы общего образования для детей с девиантным поведением</t>
  </si>
  <si>
    <t>ИТОГО (дневные)</t>
  </si>
  <si>
    <t xml:space="preserve">          среднего общего образования (вечерние школы)</t>
  </si>
  <si>
    <t>ИТОГО</t>
  </si>
  <si>
    <t>Организации, реализующие программы среднего общего образования</t>
  </si>
  <si>
    <t xml:space="preserve">из них </t>
  </si>
  <si>
    <t>ИТОГО муниципальные (дневные)</t>
  </si>
  <si>
    <t>Число филиалов</t>
  </si>
  <si>
    <t>из них приостановленных</t>
  </si>
  <si>
    <t>среднего общего образования (вечерние школы)</t>
  </si>
  <si>
    <t>ВСЕГО Муниципальных организаций</t>
  </si>
  <si>
    <t>Организации, реализующие программы общего образования (ГОО)</t>
  </si>
  <si>
    <t>ВСЕГО Государственных и муниципальных организаций</t>
  </si>
  <si>
    <t>среднего общего образования</t>
  </si>
  <si>
    <t>среднего общего образования с углубленным изучением предметов</t>
  </si>
  <si>
    <t>гимназии</t>
  </si>
  <si>
    <t>лицеи</t>
  </si>
  <si>
    <t>Частные общеобразовательные организации</t>
  </si>
  <si>
    <t>ВСЕГО Государственные и частные организации</t>
  </si>
  <si>
    <t>города Черемхово</t>
  </si>
  <si>
    <t>город Братска</t>
  </si>
  <si>
    <t>город Иркутска</t>
  </si>
  <si>
    <t>Качугский район</t>
  </si>
  <si>
    <t>город Зима</t>
  </si>
  <si>
    <t>Зиминский район</t>
  </si>
  <si>
    <t>Аларский район</t>
  </si>
  <si>
    <t>Усольский район</t>
  </si>
  <si>
    <t>Ольхонский район</t>
  </si>
  <si>
    <t>Заларинский район</t>
  </si>
  <si>
    <t>Слюдянский район</t>
  </si>
  <si>
    <t>Чунского района</t>
  </si>
  <si>
    <t>город Саянск</t>
  </si>
  <si>
    <t>Мамско-Чуйский район</t>
  </si>
  <si>
    <t>Балаганский район</t>
  </si>
  <si>
    <t>Нукутский район</t>
  </si>
  <si>
    <t>Катангский район</t>
  </si>
  <si>
    <t>Нижнеилимский район</t>
  </si>
  <si>
    <t>Тайшетский район</t>
  </si>
  <si>
    <t>Черемховский район</t>
  </si>
  <si>
    <t>Осинский район</t>
  </si>
  <si>
    <t>Усть-Илимский район</t>
  </si>
  <si>
    <t>город Свирск</t>
  </si>
  <si>
    <t>город Усолье-Сибирское</t>
  </si>
  <si>
    <t>Казачинско-Ленский район</t>
  </si>
  <si>
    <t>Нижнеудинский района</t>
  </si>
  <si>
    <t>город Усть-Илимск</t>
  </si>
  <si>
    <t>Киренский район</t>
  </si>
  <si>
    <t>г.Бодайбо и район</t>
  </si>
  <si>
    <t>Иркутский район</t>
  </si>
  <si>
    <t>Боханский район</t>
  </si>
  <si>
    <t>город Тулун</t>
  </si>
  <si>
    <t>Тулунский район</t>
  </si>
  <si>
    <t>Шелеховский район</t>
  </si>
  <si>
    <t>Куйтунский район</t>
  </si>
  <si>
    <t>Усть-Удинский район</t>
  </si>
  <si>
    <t>город Ангарск</t>
  </si>
  <si>
    <t>Жигаловский район</t>
  </si>
  <si>
    <t>Баяндаевский район</t>
  </si>
  <si>
    <t>Братский район</t>
  </si>
  <si>
    <t>Эхирит-Булагатский район</t>
  </si>
  <si>
    <t>Усть-Кутский район</t>
  </si>
  <si>
    <t>Наименование АТО</t>
  </si>
  <si>
    <t>Краткое наименование организации</t>
  </si>
  <si>
    <t>Полное наименование организации</t>
  </si>
  <si>
    <t>Комментарий</t>
  </si>
  <si>
    <t>УО Тулунского района</t>
  </si>
  <si>
    <t>Качугский отдел образования</t>
  </si>
  <si>
    <t>СП Зареченская НОШ</t>
  </si>
  <si>
    <t>МКОУ Манзурская СОШ (с.п. Зареченская НОШ)</t>
  </si>
  <si>
    <t>СП Исетская НОШ</t>
  </si>
  <si>
    <t>МКОУ Качугская СОШ №2 (с.п. Исетская НОШ)</t>
  </si>
  <si>
    <t>СП Карлукская НОШ</t>
  </si>
  <si>
    <t>МКОУ Манзурская СОШ (с.п. Карлукская НОШ)</t>
  </si>
  <si>
    <t>приказ МКОУ Манзурской СОШ от 01.08.2018 № 147 о приостановке деятельности</t>
  </si>
  <si>
    <t>приказ МКОУ КСОШ №2 от 22.07.2019 № 88 о приостановке деятельности</t>
  </si>
  <si>
    <t>приказ МКОУ Манзурской СОШ от 14.06.2019 № 109 о приостановке деятельности</t>
  </si>
  <si>
    <t>Комитет по образованию МО Аларский район</t>
  </si>
  <si>
    <t>СП МОУ Волынская НОШ</t>
  </si>
  <si>
    <t>Структурное подразделение МОУ Волынская НОШ (филиал МБОУ Зонская СОШ)</t>
  </si>
  <si>
    <t>Законсервирована №483-п от 04.09.2017</t>
  </si>
  <si>
    <t>СП МОУ Ивановская НОШ</t>
  </si>
  <si>
    <t>Структурное подразделение МОУ Ивановская НОШ (МБОУ Забитуйская СОШ)</t>
  </si>
  <si>
    <t>Законсервирована №456-п от 17.08.2016</t>
  </si>
  <si>
    <t>СП МОУ Наренская НОШ</t>
  </si>
  <si>
    <t>Структурное подразделение МОУ Наренская НОШ (филиал МБОУ Забитуйская СОШ)</t>
  </si>
  <si>
    <t>Законсервирована №643-п от 28.08.2012</t>
  </si>
  <si>
    <t>МКУ Комитет по образованию администрации МО Заларинский район</t>
  </si>
  <si>
    <t>СП МОУ Муруйская НОШ ( МБОУ Бабагайская СОШ)</t>
  </si>
  <si>
    <t>Муниципальное общеобразовательное учреждение Муруйская начальная общеобразовательная школа</t>
  </si>
  <si>
    <t>структурное подразделение МБОУ Бабагайская СОШ; Постановление от 25.09.2020 № 623 "О постановке МБОУ Муруйская НОШ на консервацию"</t>
  </si>
  <si>
    <t>СП МОУ Пихтинская НОШ (МБОУ Хор-Тагнинская СОШ)</t>
  </si>
  <si>
    <t>Муниципальное общеобразовательное учреждение Пихтинская начальная общеобразовательная школа</t>
  </si>
  <si>
    <t>структурное подразделение МБОУ Хор-Тагнинская СОШ, деятельность приостановлена. Постановление №602 от 23.12.2021</t>
  </si>
  <si>
    <t>СП МОУ Чадановская НОШ (МБОУ Мойганская СОШ)</t>
  </si>
  <si>
    <t>Муниципальное общеобразовательное учреждение Чадановская начальная общеобразовательная школа</t>
  </si>
  <si>
    <t>структурное подразделение МБОУ Мойганская СОШ. Постановление о прекращении деятельности №455 от 29.08.2022 г.</t>
  </si>
  <si>
    <t>МКУ Центр образования Нукутского района</t>
  </si>
  <si>
    <t>СП Ейская НОШ</t>
  </si>
  <si>
    <t>Ейская начальная общеобразовательная школа</t>
  </si>
  <si>
    <t>СП Заходская НОШ</t>
  </si>
  <si>
    <t>Заходская начальная общеобразовательная школа</t>
  </si>
  <si>
    <t>Постановление Администрации муниципального образования "Нукутский район" №379 от 01.08.2018 года "О консервации начальных школ"</t>
  </si>
  <si>
    <t>ОО АЧРМО</t>
  </si>
  <si>
    <t>СП НОШ деревни Белобородова</t>
  </si>
  <si>
    <t>начальная общеобразовательная школа деревни Белобородова</t>
  </si>
  <si>
    <t>структурное подразделение МКОУ СОШ села Рысево .Деятельность приостановлена. Приказ №242/1 от 20.07.2015 г. "О приостановлении деят-сти""</t>
  </si>
  <si>
    <t>СП НОШ деревни Хандагай</t>
  </si>
  <si>
    <t>начальная общеобразовательная школа деревни Хандагай</t>
  </si>
  <si>
    <t xml:space="preserve">структурное  подразделение МКОУ СОШ села Саянское, не набрали детей в этом году.Деятельность приостановлена </t>
  </si>
  <si>
    <t>Осинское МУО</t>
  </si>
  <si>
    <t>Батхайская НОШ (СП МБОУ "Улейская СОШ")</t>
  </si>
  <si>
    <t>Батхайская начальная общеобразовательная школа (структурное подразделение МБОУ "Улейская СОШ")</t>
  </si>
  <si>
    <t>Постановление Мэра Осинского муниципального района №120 от 15.06.2016 г. "О временном приостановлении деятельности Батхайской НОШ"</t>
  </si>
  <si>
    <t>Шотойская НОШ (СП МБОУ "Бурят-Янгутская СОШ им. А.С. Пушкина")</t>
  </si>
  <si>
    <t>Шотойская начальная общеобразовательная школа (структурное подразделение МБОУ "Бурят-Янгутская СОШ им. А.С. Пушкина")</t>
  </si>
  <si>
    <t>УО АМО Боханский район</t>
  </si>
  <si>
    <t>СП Булыкская НШДС</t>
  </si>
  <si>
    <t>Структурное подразделение "Булыкская начальная общеобразовательная школа- детский сад"</t>
  </si>
  <si>
    <t>СП Быргазовская НШДС</t>
  </si>
  <si>
    <t>Структурное подразделение "Быргазовская начальная школа- детский сад"</t>
  </si>
  <si>
    <t>СП Ершовская НОШ</t>
  </si>
  <si>
    <t>Структурное подразделение Ершовская начальная общеобразовательная школа</t>
  </si>
  <si>
    <t>СП Картыгейская НОШ</t>
  </si>
  <si>
    <t>Структурное подразделение Картыгейская начальная общеобразовательная школа</t>
  </si>
  <si>
    <t>СП Тачигирская НОШ</t>
  </si>
  <si>
    <t>Структурное подразделение Тачигирская начальная общеобразовательная школа</t>
  </si>
  <si>
    <t>СП Тымырейская НОШ</t>
  </si>
  <si>
    <t>Структурное подразделение "Тымырейская начальная общеобразовательная школа"</t>
  </si>
  <si>
    <t>СП Угольская НОШ</t>
  </si>
  <si>
    <t>Структурное подразделение "Угольская начальная общеобразовательная школа"</t>
  </si>
  <si>
    <t>СП Чилимская НОШ</t>
  </si>
  <si>
    <t>Структурное подразделение Чилимская начальная общеобразовательная школа</t>
  </si>
  <si>
    <t>СП Шарагунская НОШ</t>
  </si>
  <si>
    <t>Структурное подразделение "Шарагунская начальная общеобразовательная школа"</t>
  </si>
  <si>
    <t>УОАМО Куйтунского района</t>
  </si>
  <si>
    <t>СП Ленинская НОШ МКОУ "Ленинская СОШ"</t>
  </si>
  <si>
    <t xml:space="preserve">СП Ленинская начальная общеобразовательная школа </t>
  </si>
  <si>
    <t>действие общеобразовательной организации приостановлена на основании приказа Управление образования АМО Куйтунский район от 13.09.2012 г.</t>
  </si>
  <si>
    <t>Управление образования АМО Жигаловский район</t>
  </si>
  <si>
    <t>СП Каченская НОШ</t>
  </si>
  <si>
    <t>Каченская начальная общеобразовательная школа структурное подразделение Муниципального казенного общеобразовательного учреждения Дальнезакорской средней общеобразовательной школы</t>
  </si>
  <si>
    <t xml:space="preserve">деятельность приостановлена </t>
  </si>
  <si>
    <t>Управление образования МО Эхирит-Булагатский район</t>
  </si>
  <si>
    <t>СП Верхне-Идыгинская НШ</t>
  </si>
  <si>
    <t>Верхне-Идыгинская НОШ (структурное подразделение муниципального общеобразовательного учреждения Идыгинская средняя общеобразовательная школа )</t>
  </si>
  <si>
    <t>На консервации</t>
  </si>
  <si>
    <t>СП Ишинская НШ</t>
  </si>
  <si>
    <t>Ишинская начальная школа (структурное подразделение муниципального общеобразовательного учреждения Корсукская средняя общеобразовательная школа )</t>
  </si>
  <si>
    <t>из них: деятельность приостановлена</t>
  </si>
  <si>
    <t>РОО Казачинско-Ленского района</t>
  </si>
  <si>
    <t>СП МОУ Верхнемартыновская НОШ</t>
  </si>
  <si>
    <t>СП Муниципальное общеобразовательное учреждение " Верхнемартыновская начальная общеобразовательная школа "</t>
  </si>
  <si>
    <t>Постановление о реорганизации в форме присоединения к МОУ Казачинская СОШ № 48 от 09.03.2017г.</t>
  </si>
  <si>
    <t>СП Копыловская НОШ</t>
  </si>
  <si>
    <t>МКОУ Манзурская НОШ (с.п. Копыловская НОШ)</t>
  </si>
  <si>
    <t>приказ МКОУ Манзурской СОШ от 01.09.2023 №171/1 Об обучении учащихся СП Копыловская НОШ</t>
  </si>
  <si>
    <t>Комитет по образованию администрации Зиминского района</t>
  </si>
  <si>
    <t>МОУ Харайгунская НОШ</t>
  </si>
  <si>
    <t>Муниципальное общеобразовательное учреждение Харайгунская начальная общеобразовательная школа</t>
  </si>
  <si>
    <t>Муниципальное казённое общеобразовательное учреждение Лукиновская основная общеобразовательная школа</t>
  </si>
  <si>
    <t>МКОУ Лукиновская ООШ</t>
  </si>
  <si>
    <t>структурное подразделение МБОУ Бабагайская СОШ. Постановление о консервации №301 от 28.06.2023</t>
  </si>
  <si>
    <t>СП МОУ Жизневская НОШ (МБОУ Бабагайская СОШ)</t>
  </si>
  <si>
    <t>Муниципальное общеобразовательное учреждение Жизневская начальная общеобразовательная школа</t>
  </si>
  <si>
    <t xml:space="preserve">Деятельность приостановлена Постановление  Мэра Осинского муниципального района №495а от 25.08.2021 г. "О временном приостановлении деятельности Шотойской НОШ"  </t>
  </si>
  <si>
    <t>МБОУ СОШ № 7</t>
  </si>
  <si>
    <t>Муниципальное бюджетное общеобразовательное учреждение города Тулуна "Средняя общеобразовательная школа № 7"</t>
  </si>
  <si>
    <t>Реорганизована путем присоедениея к 19 школе Постановление Администрации г.Тулуна №600 от 22.04.2024</t>
  </si>
  <si>
    <t>МБОУ "ООШ № 5"</t>
  </si>
  <si>
    <t>Муниципальное бюджетное общеобразовательное учреждение города Тулуна "Основная общеобразовательная школа № 5"</t>
  </si>
  <si>
    <t>Постановление № 417 от 11.03.2024 "О создании ООШ №5 "</t>
  </si>
  <si>
    <t>НШДС с. Ерёма</t>
  </si>
  <si>
    <t>МКОУ НШДС с. Ерёма</t>
  </si>
  <si>
    <t>Постановление № 200-п от 3 мая 2024 года о ликвидации МКОУ НШДС с. Ерёма</t>
  </si>
  <si>
    <t>приказ Комитета по образованию администрации Зиминского района № 120 от 25.09.2023 г. "О реорганизации   Муниципального общеобразовательного  учреждения   Кимильтейская СОШ в форме присоединения к нему МОУ Харайгунская НОШ</t>
  </si>
  <si>
    <t>Нижнеудинский район</t>
  </si>
  <si>
    <t>МКОУ "Новокиевская ООШ"</t>
  </si>
  <si>
    <t>Постановление №222 от 21 июня 2024 года о реорганизации МКОУ "Новокиевская ООШ" в форме присоединения к МКОУ "СОШ №3 г. Алзамай"</t>
  </si>
  <si>
    <t>МКОУ "Вершинская НШДС"</t>
  </si>
  <si>
    <t>Постановление №223 от 21 июня 2024 года о реорганизации МКОУ "Вершинская НШДС" в форме присоединения к МКОУ "Шебертинская СОШ "</t>
  </si>
  <si>
    <t>Постановление администрации ИРМО №150 от 27.02.2024 о изменении наименования МОУ ИРМО "Вечерняя (сменная) общеобразоввательная школа на МОУ ИРМО "Дзержинская СОШ"</t>
  </si>
  <si>
    <t>МОУ ИРМО "Дзержинская СОШ"</t>
  </si>
  <si>
    <t>Распоряжение №522-од от 21 августа 2023г. О ликвидации МКОУ Лукиновская ООШ</t>
  </si>
  <si>
    <t>СП МОУ Зареченская НОШ</t>
  </si>
  <si>
    <t>Структурное подразделение МОУ Зареченская НОШ (филиал МБОУ Идеальская СОШ)</t>
  </si>
  <si>
    <t>Постановление о приостановлении №611-П от 28.07.2023</t>
  </si>
  <si>
    <t>Постановление Администрации МР Боханского района № 502 от 03.06.2024 г.  "О прекракщении права оперативного управления объекта недвижимого имущества "Шарагунская НОШ"</t>
  </si>
  <si>
    <t>СП Грехневская НОШ</t>
  </si>
  <si>
    <t>Структурное подразделение Грехневская начальная общеобразовательная школа</t>
  </si>
  <si>
    <t>Постановление Боханского муниципального района администрации "о консервации структурного подразделения "Грехневкся НОШ"" от 28.08.2024 г. №716</t>
  </si>
  <si>
    <t>Постановление Администрации МР Боханского района № 499 от 03.06.2024 г.  "О прекракщении права оперативного управления объекта недвижимого имущества "Тымырейской НОШ "</t>
  </si>
  <si>
    <t>Постановление Администрации МР Боханского района № 505 от 03.06.2024 г.  "О прекракщении права оперативного управления объекта недвижимого имущества "Быргазовская НШДС"</t>
  </si>
  <si>
    <t>Постановление Администрации МР Боханского района № 503 от 03.06.2024 г.  "О прекракщении права оперативного управления объекта недвижимого имущества "Угольской НОШ "</t>
  </si>
  <si>
    <t>Постановление Администрации МР Боханского района № 504 от 03.06.2024 г.  "О прекракщении права оперативного управления объекта недвижимого имущества "Булыкская НШДС "</t>
  </si>
  <si>
    <t>Постановление Администрации МР Боханского района № 500 от 03.06.2024 г. "О прекракщении права оперативного управления объекта недвижимого имущества "Ершовская НОШ "</t>
  </si>
  <si>
    <t>Постановление Администрации МР Боханского района № 160 от 07.03.2024 г.  "О прекракщении права оперативного управления объекта недвижимого имущества "Картыгейской НОШ "</t>
  </si>
  <si>
    <t>Постановление Администрации МР Боханского района № 501 от 03.06.2024 г.  "О прекракщении права оперативного управления объекта недвижимого имущества "Чилимской НОШ "</t>
  </si>
  <si>
    <t>Постановление Администрации МР Боханского района № 438 от 11.06.2020 г. "О продлении срока консервации структурного подразделения Тачигировской НОШ "</t>
  </si>
  <si>
    <t>СП МОУ Среднепихтинская НОШ (МБОУ Хор-Тагнинская СОШ)</t>
  </si>
  <si>
    <t>Муниципальное общеобразовательное учреждение Среднепихтинская начальная общеобразовательная школа</t>
  </si>
  <si>
    <t>Постановление №812 от 01.10.2024 о консервации с 01 сентября 2024</t>
  </si>
  <si>
    <t>СП «Килимская НОШ»</t>
  </si>
  <si>
    <t>Муниципальное общеобразовательное учреждение " Будаговская средняя общеобразовательная школа" – филиал «Килимская начальная общеобразовательная школа»</t>
  </si>
  <si>
    <t>Деятельность приостановлена (Приказ МОУ "Будаговская СОШ" от 01.08.2024 №141 "О временном приостановлении образовательной деятельности филиала Будаговская СОШ -Килимская НОШ"</t>
  </si>
  <si>
    <t>СП Новодолоновская МКОУ "Калтукская СОШ"</t>
  </si>
  <si>
    <t>Управление образования АМО "Братский район"</t>
  </si>
  <si>
    <t>Структурное подразделение Муниципальное казенное общеобразовательное учреждение "Калтукская средняя общеобразовательная школа"</t>
  </si>
  <si>
    <t>Присоединена к МКОУ Калтукская СОШ. Постановление № 580 от 01.08.2023 г.</t>
  </si>
  <si>
    <t>ГОКУ "Илирская школа-интернат"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</si>
  <si>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с. Илир"</t>
  </si>
  <si>
    <t xml:space="preserve">Распоряжение о переименовании  и замене исполнительного органа СКШИ с. Илир от 25.07.2023.г. № 485 в </t>
  </si>
  <si>
    <t>ОГОО</t>
  </si>
  <si>
    <t>Государственное общеобразовательное бюджетное учреждение Иркутской области «Ангарский казачий кадетский корпус»</t>
  </si>
  <si>
    <t>Государственное общеобразовательное казенное учреждение Иркутской области «Средняя общеобразовательная школа при учреждениях уголовно-исполнительной системы»</t>
  </si>
  <si>
    <t>ГОКУ ИО «СОШ при УУИС»</t>
  </si>
  <si>
    <t>ГОБУ «Ангарский казачий кадетский корпус»</t>
  </si>
  <si>
    <t>Вновь организованная</t>
  </si>
  <si>
    <t>Общеобразовательные организации Иркутской области в 2024-2025 учебном году (по состоянию на 20 сентября)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</si>
</sst>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theme="1"/>
      <name val="Tahoma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0" xfId="0" applyFont="1" applyFill="1"/>
    <xf numFmtId="0" fontId="0" fillId="0" borderId="1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view="pageBreakPreview" zoomScale="85" zoomScaleSheetLayoutView="85" workbookViewId="0">
      <pane xSplit="1" topLeftCell="B1" activePane="topRight" state="frozen"/>
      <selection pane="topRight" activeCell="E15" sqref="E15"/>
    </sheetView>
  </sheetViews>
  <sheetFormatPr defaultRowHeight="15.75" x14ac:dyDescent="0.25"/>
  <cols>
    <col min="1" max="1" width="53.375" style="1" customWidth="1"/>
    <col min="5" max="5" width="16" customWidth="1"/>
    <col min="6" max="6" width="9" style="13"/>
    <col min="12" max="13" width="9" style="2"/>
    <col min="14" max="14" width="19.75" style="2" customWidth="1"/>
    <col min="16" max="16" width="9" customWidth="1"/>
  </cols>
  <sheetData>
    <row r="1" spans="1:17" ht="15.75" customHeight="1" x14ac:dyDescent="0.25">
      <c r="A1" s="49" t="s">
        <v>237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ht="48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x14ac:dyDescent="0.25">
      <c r="A3" s="53" t="s">
        <v>0</v>
      </c>
      <c r="B3" s="54" t="s">
        <v>1</v>
      </c>
      <c r="C3" s="55"/>
      <c r="D3" s="55"/>
      <c r="E3" s="56"/>
      <c r="F3" s="54" t="s">
        <v>2</v>
      </c>
      <c r="G3" s="55"/>
      <c r="H3" s="56"/>
      <c r="I3" s="51" t="s">
        <v>3</v>
      </c>
      <c r="J3" s="51"/>
      <c r="K3" s="51"/>
      <c r="L3" s="52" t="s">
        <v>4</v>
      </c>
      <c r="M3" s="52"/>
      <c r="N3" s="52"/>
      <c r="O3" s="57" t="s">
        <v>5</v>
      </c>
      <c r="P3" s="58"/>
      <c r="Q3" s="58"/>
    </row>
    <row r="4" spans="1:17" ht="53.25" customHeight="1" x14ac:dyDescent="0.25">
      <c r="A4" s="53"/>
      <c r="B4" s="9" t="s">
        <v>6</v>
      </c>
      <c r="C4" s="9" t="s">
        <v>7</v>
      </c>
      <c r="D4" s="9" t="s">
        <v>8</v>
      </c>
      <c r="E4" s="10" t="s">
        <v>168</v>
      </c>
      <c r="F4" s="12" t="s">
        <v>6</v>
      </c>
      <c r="G4" s="9" t="s">
        <v>7</v>
      </c>
      <c r="H4" s="9" t="s">
        <v>8</v>
      </c>
      <c r="I4" s="9" t="s">
        <v>6</v>
      </c>
      <c r="J4" s="9" t="s">
        <v>7</v>
      </c>
      <c r="K4" s="9" t="s">
        <v>8</v>
      </c>
      <c r="L4" s="9" t="s">
        <v>6</v>
      </c>
      <c r="M4" s="9" t="s">
        <v>7</v>
      </c>
      <c r="N4" s="9" t="s">
        <v>8</v>
      </c>
      <c r="O4" s="9" t="s">
        <v>6</v>
      </c>
      <c r="P4" s="9" t="s">
        <v>7</v>
      </c>
      <c r="Q4" s="9" t="s">
        <v>8</v>
      </c>
    </row>
    <row r="5" spans="1:17" ht="31.5" x14ac:dyDescent="0.25">
      <c r="A5" s="3" t="s">
        <v>9</v>
      </c>
      <c r="B5" s="5">
        <f>C5+D5</f>
        <v>42</v>
      </c>
      <c r="C5" s="5">
        <f>G5</f>
        <v>8</v>
      </c>
      <c r="D5" s="5">
        <f>H5+12</f>
        <v>34</v>
      </c>
      <c r="E5" s="5">
        <v>0</v>
      </c>
      <c r="F5" s="9">
        <f>I5+L5+O5</f>
        <v>30</v>
      </c>
      <c r="G5" s="5">
        <f>J5+M5+P5</f>
        <v>8</v>
      </c>
      <c r="H5" s="5">
        <f>K5+N5+Q5</f>
        <v>22</v>
      </c>
      <c r="I5" s="15">
        <v>30</v>
      </c>
      <c r="J5" s="5">
        <v>8</v>
      </c>
      <c r="K5" s="5">
        <v>22</v>
      </c>
      <c r="L5" s="5"/>
      <c r="M5" s="5"/>
      <c r="N5" s="5"/>
      <c r="O5" s="5"/>
      <c r="P5" s="5"/>
      <c r="Q5" s="36"/>
    </row>
    <row r="6" spans="1:17" ht="31.5" x14ac:dyDescent="0.25">
      <c r="A6" s="3" t="s">
        <v>10</v>
      </c>
      <c r="B6" s="5">
        <f t="shared" ref="B6:B13" si="0">C6+D6</f>
        <v>138</v>
      </c>
      <c r="C6" s="5">
        <f t="shared" ref="C6:D18" si="1">G6</f>
        <v>7</v>
      </c>
      <c r="D6" s="5">
        <f>H6+112</f>
        <v>131</v>
      </c>
      <c r="E6" s="5">
        <v>27</v>
      </c>
      <c r="F6" s="9">
        <f t="shared" ref="F6:F11" si="2">I6+L6+O6</f>
        <v>26</v>
      </c>
      <c r="G6" s="5">
        <f>J6+M6+P6</f>
        <v>7</v>
      </c>
      <c r="H6" s="5">
        <f>K6+N6+Q6</f>
        <v>19</v>
      </c>
      <c r="I6" s="15">
        <v>25</v>
      </c>
      <c r="J6" s="5">
        <v>6</v>
      </c>
      <c r="K6" s="5">
        <v>19</v>
      </c>
      <c r="L6" s="5"/>
      <c r="M6" s="5"/>
      <c r="N6" s="5"/>
      <c r="O6" s="5">
        <v>1</v>
      </c>
      <c r="P6" s="5">
        <v>1</v>
      </c>
      <c r="Q6" s="36"/>
    </row>
    <row r="7" spans="1:17" ht="31.5" x14ac:dyDescent="0.25">
      <c r="A7" s="3" t="s">
        <v>11</v>
      </c>
      <c r="B7" s="5">
        <f t="shared" si="0"/>
        <v>113</v>
      </c>
      <c r="C7" s="5">
        <f t="shared" si="1"/>
        <v>20</v>
      </c>
      <c r="D7" s="5">
        <f>H7+1</f>
        <v>93</v>
      </c>
      <c r="E7" s="5">
        <v>0</v>
      </c>
      <c r="F7" s="9">
        <f t="shared" si="2"/>
        <v>112</v>
      </c>
      <c r="G7" s="5">
        <f>J7+M7+P7</f>
        <v>20</v>
      </c>
      <c r="H7" s="5">
        <f t="shared" ref="H7" si="3">K7+N7+Q7</f>
        <v>92</v>
      </c>
      <c r="I7" s="15">
        <v>109</v>
      </c>
      <c r="J7" s="5">
        <v>18</v>
      </c>
      <c r="K7" s="5">
        <v>91</v>
      </c>
      <c r="L7" s="5">
        <v>2</v>
      </c>
      <c r="M7" s="5">
        <v>2</v>
      </c>
      <c r="N7" s="5"/>
      <c r="O7" s="5">
        <v>1</v>
      </c>
      <c r="P7" s="5">
        <v>0</v>
      </c>
      <c r="Q7" s="36">
        <v>1</v>
      </c>
    </row>
    <row r="8" spans="1:17" ht="31.5" x14ac:dyDescent="0.25">
      <c r="A8" s="3" t="s">
        <v>12</v>
      </c>
      <c r="B8" s="5">
        <f>C8+D8</f>
        <v>662</v>
      </c>
      <c r="C8" s="5">
        <f>C9+C10+C11+C12+C13</f>
        <v>336</v>
      </c>
      <c r="D8" s="5">
        <f>H8+1</f>
        <v>326</v>
      </c>
      <c r="E8" s="5">
        <v>0</v>
      </c>
      <c r="F8" s="9">
        <f t="shared" si="2"/>
        <v>657</v>
      </c>
      <c r="G8" s="5">
        <f>G9+G10+G11+G12+G13</f>
        <v>332</v>
      </c>
      <c r="H8" s="5">
        <f>H9+H10+H11+H12+H13</f>
        <v>325</v>
      </c>
      <c r="I8" s="15">
        <v>640</v>
      </c>
      <c r="J8" s="5">
        <v>316</v>
      </c>
      <c r="K8" s="5">
        <v>324</v>
      </c>
      <c r="L8" s="5">
        <v>5</v>
      </c>
      <c r="M8" s="5">
        <v>4</v>
      </c>
      <c r="N8" s="5">
        <v>1</v>
      </c>
      <c r="O8" s="5">
        <v>12</v>
      </c>
      <c r="P8" s="5">
        <v>12</v>
      </c>
      <c r="Q8" s="5">
        <v>0</v>
      </c>
    </row>
    <row r="9" spans="1:17" x14ac:dyDescent="0.25">
      <c r="A9" s="4" t="s">
        <v>13</v>
      </c>
      <c r="B9" s="5">
        <f>C9+D9</f>
        <v>611</v>
      </c>
      <c r="C9" s="5">
        <f t="shared" si="1"/>
        <v>287</v>
      </c>
      <c r="D9" s="5">
        <f t="shared" si="1"/>
        <v>324</v>
      </c>
      <c r="E9" s="5"/>
      <c r="F9" s="9">
        <f t="shared" si="2"/>
        <v>611</v>
      </c>
      <c r="G9" s="5">
        <f t="shared" ref="G9" si="4">J9+M9+P9</f>
        <v>287</v>
      </c>
      <c r="H9" s="5">
        <f>K9+N9+Q9</f>
        <v>324</v>
      </c>
      <c r="I9" s="15">
        <v>602</v>
      </c>
      <c r="J9" s="5">
        <v>278</v>
      </c>
      <c r="K9" s="5">
        <v>324</v>
      </c>
      <c r="L9" s="5">
        <v>4</v>
      </c>
      <c r="M9" s="5">
        <v>4</v>
      </c>
      <c r="N9" s="5"/>
      <c r="O9" s="5">
        <v>5</v>
      </c>
      <c r="P9" s="5">
        <v>5</v>
      </c>
      <c r="Q9" s="5"/>
    </row>
    <row r="10" spans="1:17" ht="31.5" x14ac:dyDescent="0.25">
      <c r="A10" s="4" t="s">
        <v>14</v>
      </c>
      <c r="B10" s="5">
        <f t="shared" si="0"/>
        <v>8</v>
      </c>
      <c r="C10" s="5">
        <f t="shared" si="1"/>
        <v>8</v>
      </c>
      <c r="D10" s="5">
        <f t="shared" si="1"/>
        <v>0</v>
      </c>
      <c r="E10" s="7"/>
      <c r="F10" s="9">
        <f t="shared" si="2"/>
        <v>8</v>
      </c>
      <c r="G10" s="5">
        <f t="shared" ref="G10:G12" si="5">J10+M10+P10</f>
        <v>8</v>
      </c>
      <c r="H10" s="5"/>
      <c r="I10" s="15">
        <v>8</v>
      </c>
      <c r="J10" s="5">
        <v>8</v>
      </c>
      <c r="K10" s="5">
        <v>0</v>
      </c>
      <c r="L10" s="5"/>
      <c r="M10" s="37"/>
      <c r="N10" s="5"/>
      <c r="O10" s="5">
        <v>0</v>
      </c>
      <c r="P10" s="5">
        <v>0</v>
      </c>
      <c r="Q10" s="36"/>
    </row>
    <row r="11" spans="1:17" x14ac:dyDescent="0.25">
      <c r="A11" s="4" t="s">
        <v>15</v>
      </c>
      <c r="B11" s="5">
        <f t="shared" si="0"/>
        <v>18</v>
      </c>
      <c r="C11" s="5">
        <f t="shared" si="1"/>
        <v>17</v>
      </c>
      <c r="D11" s="5">
        <f t="shared" si="1"/>
        <v>1</v>
      </c>
      <c r="E11" s="7"/>
      <c r="F11" s="9">
        <f t="shared" si="2"/>
        <v>18</v>
      </c>
      <c r="G11" s="5">
        <f t="shared" si="5"/>
        <v>17</v>
      </c>
      <c r="H11" s="5">
        <f>K11+N11+Q11</f>
        <v>1</v>
      </c>
      <c r="I11" s="15">
        <v>14</v>
      </c>
      <c r="J11" s="5">
        <v>14</v>
      </c>
      <c r="K11" s="5">
        <v>0</v>
      </c>
      <c r="L11" s="5">
        <v>1</v>
      </c>
      <c r="M11" s="5"/>
      <c r="N11" s="5">
        <v>1</v>
      </c>
      <c r="O11" s="5">
        <v>3</v>
      </c>
      <c r="P11" s="5">
        <v>3</v>
      </c>
      <c r="Q11" s="36"/>
    </row>
    <row r="12" spans="1:17" x14ac:dyDescent="0.25">
      <c r="A12" s="4" t="s">
        <v>16</v>
      </c>
      <c r="B12" s="5">
        <f t="shared" si="0"/>
        <v>20</v>
      </c>
      <c r="C12" s="5">
        <f t="shared" si="1"/>
        <v>20</v>
      </c>
      <c r="D12" s="5">
        <f t="shared" si="1"/>
        <v>0</v>
      </c>
      <c r="E12" s="7"/>
      <c r="F12" s="9">
        <f t="shared" ref="F12" si="6">I12+L12+O12</f>
        <v>20</v>
      </c>
      <c r="G12" s="5">
        <f t="shared" si="5"/>
        <v>20</v>
      </c>
      <c r="H12" s="5">
        <f>K12+N12+Q12</f>
        <v>0</v>
      </c>
      <c r="I12" s="15">
        <v>16</v>
      </c>
      <c r="J12" s="5">
        <v>16</v>
      </c>
      <c r="K12" s="5">
        <v>0</v>
      </c>
      <c r="L12" s="5"/>
      <c r="M12" s="5"/>
      <c r="N12" s="5"/>
      <c r="O12" s="5">
        <v>4</v>
      </c>
      <c r="P12" s="5">
        <v>4</v>
      </c>
      <c r="Q12" s="36">
        <v>0</v>
      </c>
    </row>
    <row r="13" spans="1:17" x14ac:dyDescent="0.25">
      <c r="A13" s="4" t="s">
        <v>17</v>
      </c>
      <c r="B13" s="5">
        <f t="shared" si="0"/>
        <v>4</v>
      </c>
      <c r="C13" s="5">
        <v>4</v>
      </c>
      <c r="D13" s="5">
        <v>0</v>
      </c>
      <c r="E13" s="11"/>
      <c r="F13" s="9"/>
      <c r="G13" s="5"/>
      <c r="H13" s="5"/>
      <c r="I13" s="6"/>
      <c r="J13" s="6"/>
      <c r="K13" s="6"/>
      <c r="L13" s="5"/>
      <c r="M13" s="6"/>
      <c r="N13" s="6"/>
      <c r="O13" s="6"/>
      <c r="P13" s="6"/>
      <c r="Q13" s="36"/>
    </row>
    <row r="14" spans="1:17" s="13" customFormat="1" x14ac:dyDescent="0.25">
      <c r="A14" s="14" t="s">
        <v>18</v>
      </c>
      <c r="B14" s="9">
        <f>B8+B7+B6+B5</f>
        <v>955</v>
      </c>
      <c r="C14" s="9">
        <f t="shared" ref="C14:E14" si="7">C8+C7+C6+C5</f>
        <v>371</v>
      </c>
      <c r="D14" s="9">
        <f t="shared" si="7"/>
        <v>584</v>
      </c>
      <c r="E14" s="15">
        <f t="shared" si="7"/>
        <v>27</v>
      </c>
      <c r="F14" s="9">
        <f>I14+L14+O14</f>
        <v>825</v>
      </c>
      <c r="G14" s="9">
        <f>G8+G7+G6+G5</f>
        <v>367</v>
      </c>
      <c r="H14" s="9">
        <f>H8+H7+H6+H5</f>
        <v>458</v>
      </c>
      <c r="I14" s="9">
        <f>I8+I7+I6+I5</f>
        <v>804</v>
      </c>
      <c r="J14" s="9">
        <f>J8+J7+J6+J5</f>
        <v>348</v>
      </c>
      <c r="K14" s="9">
        <f t="shared" ref="K14:Q14" si="8">K8+K7+K6+K5</f>
        <v>456</v>
      </c>
      <c r="L14" s="9">
        <f t="shared" si="8"/>
        <v>7</v>
      </c>
      <c r="M14" s="9">
        <f t="shared" si="8"/>
        <v>6</v>
      </c>
      <c r="N14" s="9">
        <f t="shared" si="8"/>
        <v>1</v>
      </c>
      <c r="O14" s="9">
        <f t="shared" si="8"/>
        <v>14</v>
      </c>
      <c r="P14" s="9">
        <f t="shared" si="8"/>
        <v>13</v>
      </c>
      <c r="Q14" s="9">
        <f t="shared" si="8"/>
        <v>1</v>
      </c>
    </row>
    <row r="15" spans="1:17" ht="31.5" x14ac:dyDescent="0.25">
      <c r="A15" s="3" t="s">
        <v>19</v>
      </c>
      <c r="B15" s="5">
        <f>C15+D15</f>
        <v>34</v>
      </c>
      <c r="C15" s="5">
        <f t="shared" si="1"/>
        <v>32</v>
      </c>
      <c r="D15" s="5">
        <f t="shared" si="1"/>
        <v>2</v>
      </c>
      <c r="E15" s="5"/>
      <c r="F15" s="9">
        <f t="shared" ref="F15:G18" si="9">I15+L15+O15</f>
        <v>34</v>
      </c>
      <c r="G15" s="5">
        <f t="shared" si="9"/>
        <v>32</v>
      </c>
      <c r="H15" s="5">
        <v>2</v>
      </c>
      <c r="I15" s="15"/>
      <c r="J15" s="6"/>
      <c r="K15" s="6"/>
      <c r="L15" s="5">
        <v>34</v>
      </c>
      <c r="M15" s="5">
        <v>32</v>
      </c>
      <c r="N15" s="5">
        <v>2</v>
      </c>
      <c r="O15" s="5"/>
      <c r="P15" s="5"/>
      <c r="Q15" s="36"/>
    </row>
    <row r="16" spans="1:17" ht="31.5" x14ac:dyDescent="0.25">
      <c r="A16" s="3" t="s">
        <v>20</v>
      </c>
      <c r="B16" s="5">
        <f>C16+D16</f>
        <v>1</v>
      </c>
      <c r="C16" s="5">
        <f t="shared" si="1"/>
        <v>1</v>
      </c>
      <c r="D16" s="5"/>
      <c r="E16" s="5"/>
      <c r="F16" s="9">
        <f t="shared" si="9"/>
        <v>1</v>
      </c>
      <c r="G16" s="5">
        <f t="shared" si="9"/>
        <v>1</v>
      </c>
      <c r="H16" s="5"/>
      <c r="I16" s="15"/>
      <c r="J16" s="6"/>
      <c r="K16" s="5"/>
      <c r="L16" s="5">
        <v>1</v>
      </c>
      <c r="M16" s="5">
        <v>1</v>
      </c>
      <c r="N16" s="5"/>
      <c r="O16" s="5"/>
      <c r="P16" s="5"/>
      <c r="Q16" s="36"/>
    </row>
    <row r="17" spans="1:17" s="13" customFormat="1" x14ac:dyDescent="0.25">
      <c r="A17" s="14" t="s">
        <v>21</v>
      </c>
      <c r="B17" s="9">
        <f>B14+B15+B16</f>
        <v>990</v>
      </c>
      <c r="C17" s="9">
        <f t="shared" ref="C17:E17" si="10">C14+C15+C16</f>
        <v>404</v>
      </c>
      <c r="D17" s="9">
        <f t="shared" si="10"/>
        <v>586</v>
      </c>
      <c r="E17" s="15">
        <f t="shared" si="10"/>
        <v>27</v>
      </c>
      <c r="F17" s="9">
        <f>F14+F15+F16</f>
        <v>860</v>
      </c>
      <c r="G17" s="9">
        <f t="shared" ref="G17:Q17" si="11">G14+G15+G16</f>
        <v>400</v>
      </c>
      <c r="H17" s="9">
        <f t="shared" si="11"/>
        <v>460</v>
      </c>
      <c r="I17" s="9">
        <f t="shared" si="11"/>
        <v>804</v>
      </c>
      <c r="J17" s="9">
        <f t="shared" si="11"/>
        <v>348</v>
      </c>
      <c r="K17" s="9">
        <f t="shared" si="11"/>
        <v>456</v>
      </c>
      <c r="L17" s="9">
        <f>L14+L15+L16</f>
        <v>42</v>
      </c>
      <c r="M17" s="9">
        <f t="shared" ref="M17:N17" si="12">M14+M15+M16</f>
        <v>39</v>
      </c>
      <c r="N17" s="9">
        <f t="shared" si="12"/>
        <v>3</v>
      </c>
      <c r="O17" s="9">
        <f t="shared" si="11"/>
        <v>14</v>
      </c>
      <c r="P17" s="9">
        <f t="shared" si="11"/>
        <v>13</v>
      </c>
      <c r="Q17" s="9">
        <f t="shared" si="11"/>
        <v>1</v>
      </c>
    </row>
    <row r="18" spans="1:17" x14ac:dyDescent="0.25">
      <c r="A18" s="3" t="s">
        <v>22</v>
      </c>
      <c r="B18" s="5">
        <f>C18+D18</f>
        <v>11</v>
      </c>
      <c r="C18" s="5">
        <f t="shared" si="1"/>
        <v>9</v>
      </c>
      <c r="D18" s="5">
        <f t="shared" si="1"/>
        <v>2</v>
      </c>
      <c r="E18" s="5"/>
      <c r="F18" s="9">
        <f t="shared" si="9"/>
        <v>11</v>
      </c>
      <c r="G18" s="5">
        <v>9</v>
      </c>
      <c r="H18" s="5">
        <v>2</v>
      </c>
      <c r="I18" s="15">
        <v>11</v>
      </c>
      <c r="J18" s="5">
        <v>9</v>
      </c>
      <c r="K18" s="5">
        <v>2</v>
      </c>
      <c r="L18" s="5"/>
      <c r="M18" s="5"/>
      <c r="N18" s="5"/>
      <c r="O18" s="5"/>
      <c r="P18" s="5"/>
      <c r="Q18" s="36"/>
    </row>
    <row r="19" spans="1:17" s="13" customFormat="1" x14ac:dyDescent="0.25">
      <c r="A19" s="14" t="s">
        <v>23</v>
      </c>
      <c r="B19" s="12">
        <f>B17+B18</f>
        <v>1001</v>
      </c>
      <c r="C19" s="12">
        <f t="shared" ref="C19:E19" si="13">C17+C18</f>
        <v>413</v>
      </c>
      <c r="D19" s="12">
        <f t="shared" si="13"/>
        <v>588</v>
      </c>
      <c r="E19" s="19">
        <f t="shared" si="13"/>
        <v>27</v>
      </c>
      <c r="F19" s="12">
        <f>F17+F18</f>
        <v>871</v>
      </c>
      <c r="G19" s="12">
        <f t="shared" ref="G19:Q19" si="14">G17+G18</f>
        <v>409</v>
      </c>
      <c r="H19" s="12">
        <f t="shared" si="14"/>
        <v>462</v>
      </c>
      <c r="I19" s="12">
        <f t="shared" si="14"/>
        <v>815</v>
      </c>
      <c r="J19" s="12">
        <f t="shared" si="14"/>
        <v>357</v>
      </c>
      <c r="K19" s="12">
        <f t="shared" si="14"/>
        <v>458</v>
      </c>
      <c r="L19" s="12">
        <f t="shared" si="14"/>
        <v>42</v>
      </c>
      <c r="M19" s="12">
        <f t="shared" si="14"/>
        <v>39</v>
      </c>
      <c r="N19" s="12">
        <f t="shared" si="14"/>
        <v>3</v>
      </c>
      <c r="O19" s="12">
        <f t="shared" si="14"/>
        <v>14</v>
      </c>
      <c r="P19" s="12">
        <f t="shared" si="14"/>
        <v>13</v>
      </c>
      <c r="Q19" s="12">
        <f t="shared" si="14"/>
        <v>1</v>
      </c>
    </row>
  </sheetData>
  <mergeCells count="7">
    <mergeCell ref="A1:P2"/>
    <mergeCell ref="I3:K3"/>
    <mergeCell ref="L3:N3"/>
    <mergeCell ref="A3:A4"/>
    <mergeCell ref="F3:H3"/>
    <mergeCell ref="B3:E3"/>
    <mergeCell ref="O3:Q3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82"/>
  <sheetViews>
    <sheetView tabSelected="1" topLeftCell="B1" zoomScale="62" zoomScaleNormal="62" workbookViewId="0">
      <selection activeCell="V29" sqref="V29"/>
    </sheetView>
  </sheetViews>
  <sheetFormatPr defaultRowHeight="18.75" x14ac:dyDescent="0.3"/>
  <cols>
    <col min="1" max="1" width="24.75" style="47" customWidth="1"/>
    <col min="2" max="10" width="7.625" style="48" customWidth="1"/>
    <col min="11" max="49" width="7.625" style="17" customWidth="1"/>
    <col min="50" max="52" width="9" style="8" customWidth="1"/>
    <col min="53" max="16384" width="9" style="8"/>
  </cols>
  <sheetData>
    <row r="1" spans="1:58" ht="15.75" customHeight="1" x14ac:dyDescent="0.25">
      <c r="A1" s="68"/>
      <c r="B1" s="69" t="s">
        <v>9</v>
      </c>
      <c r="C1" s="69"/>
      <c r="D1" s="69"/>
      <c r="E1" s="69" t="s">
        <v>10</v>
      </c>
      <c r="F1" s="69"/>
      <c r="G1" s="69"/>
      <c r="H1" s="69" t="s">
        <v>11</v>
      </c>
      <c r="I1" s="69"/>
      <c r="J1" s="69"/>
      <c r="K1" s="65" t="s">
        <v>24</v>
      </c>
      <c r="L1" s="65"/>
      <c r="M1" s="65"/>
      <c r="N1" s="66" t="s">
        <v>25</v>
      </c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59" t="s">
        <v>26</v>
      </c>
      <c r="AA1" s="60"/>
      <c r="AB1" s="61"/>
      <c r="AC1" s="59" t="s">
        <v>27</v>
      </c>
      <c r="AD1" s="60"/>
      <c r="AE1" s="61"/>
      <c r="AF1" s="59" t="s">
        <v>28</v>
      </c>
      <c r="AG1" s="60"/>
      <c r="AH1" s="61"/>
      <c r="AI1" s="65" t="s">
        <v>29</v>
      </c>
      <c r="AJ1" s="65"/>
      <c r="AK1" s="65"/>
      <c r="AL1" s="59" t="s">
        <v>30</v>
      </c>
      <c r="AM1" s="60"/>
      <c r="AN1" s="61"/>
      <c r="AO1" s="65" t="s">
        <v>19</v>
      </c>
      <c r="AP1" s="65"/>
      <c r="AQ1" s="65"/>
      <c r="AR1" s="65" t="s">
        <v>31</v>
      </c>
      <c r="AS1" s="65"/>
      <c r="AT1" s="65"/>
      <c r="AU1" s="65" t="s">
        <v>20</v>
      </c>
      <c r="AV1" s="65"/>
      <c r="AW1" s="65"/>
      <c r="AX1" s="59" t="s">
        <v>32</v>
      </c>
      <c r="AY1" s="60"/>
      <c r="AZ1" s="61"/>
      <c r="BA1" s="59" t="s">
        <v>37</v>
      </c>
      <c r="BB1" s="60"/>
      <c r="BC1" s="61"/>
      <c r="BD1" s="59" t="s">
        <v>38</v>
      </c>
      <c r="BE1" s="60"/>
      <c r="BF1" s="61"/>
    </row>
    <row r="2" spans="1:58" ht="48" customHeigh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5"/>
      <c r="L2" s="65"/>
      <c r="M2" s="65"/>
      <c r="N2" s="70" t="s">
        <v>33</v>
      </c>
      <c r="O2" s="70"/>
      <c r="P2" s="70"/>
      <c r="Q2" s="70" t="s">
        <v>34</v>
      </c>
      <c r="R2" s="70"/>
      <c r="S2" s="70"/>
      <c r="T2" s="70" t="s">
        <v>35</v>
      </c>
      <c r="U2" s="70"/>
      <c r="V2" s="70"/>
      <c r="W2" s="70" t="s">
        <v>36</v>
      </c>
      <c r="X2" s="70"/>
      <c r="Y2" s="70"/>
      <c r="Z2" s="62"/>
      <c r="AA2" s="63"/>
      <c r="AB2" s="64"/>
      <c r="AC2" s="62"/>
      <c r="AD2" s="63"/>
      <c r="AE2" s="64"/>
      <c r="AF2" s="62"/>
      <c r="AG2" s="63"/>
      <c r="AH2" s="64"/>
      <c r="AI2" s="65"/>
      <c r="AJ2" s="65"/>
      <c r="AK2" s="65"/>
      <c r="AL2" s="62"/>
      <c r="AM2" s="63"/>
      <c r="AN2" s="64"/>
      <c r="AO2" s="65"/>
      <c r="AP2" s="65"/>
      <c r="AQ2" s="65"/>
      <c r="AR2" s="65"/>
      <c r="AS2" s="65"/>
      <c r="AT2" s="65"/>
      <c r="AU2" s="65"/>
      <c r="AV2" s="65"/>
      <c r="AW2" s="65"/>
      <c r="AX2" s="62"/>
      <c r="AY2" s="63"/>
      <c r="AZ2" s="64"/>
      <c r="BA2" s="62"/>
      <c r="BB2" s="63"/>
      <c r="BC2" s="64"/>
      <c r="BD2" s="62"/>
      <c r="BE2" s="63"/>
      <c r="BF2" s="64"/>
    </row>
    <row r="3" spans="1:58" ht="19.5" customHeight="1" x14ac:dyDescent="0.25">
      <c r="A3" s="68"/>
      <c r="B3" s="38" t="s">
        <v>6</v>
      </c>
      <c r="C3" s="38" t="s">
        <v>7</v>
      </c>
      <c r="D3" s="38" t="s">
        <v>8</v>
      </c>
      <c r="E3" s="38" t="s">
        <v>6</v>
      </c>
      <c r="F3" s="38" t="s">
        <v>7</v>
      </c>
      <c r="G3" s="38" t="s">
        <v>8</v>
      </c>
      <c r="H3" s="38" t="s">
        <v>6</v>
      </c>
      <c r="I3" s="38" t="s">
        <v>7</v>
      </c>
      <c r="J3" s="38" t="s">
        <v>8</v>
      </c>
      <c r="K3" s="16" t="s">
        <v>6</v>
      </c>
      <c r="L3" s="16" t="s">
        <v>7</v>
      </c>
      <c r="M3" s="16" t="s">
        <v>8</v>
      </c>
      <c r="N3" s="16" t="s">
        <v>6</v>
      </c>
      <c r="O3" s="16" t="s">
        <v>7</v>
      </c>
      <c r="P3" s="16" t="s">
        <v>8</v>
      </c>
      <c r="Q3" s="16" t="s">
        <v>6</v>
      </c>
      <c r="R3" s="16" t="s">
        <v>7</v>
      </c>
      <c r="S3" s="16" t="s">
        <v>8</v>
      </c>
      <c r="T3" s="16" t="s">
        <v>6</v>
      </c>
      <c r="U3" s="16" t="s">
        <v>7</v>
      </c>
      <c r="V3" s="16" t="s">
        <v>8</v>
      </c>
      <c r="W3" s="16" t="s">
        <v>6</v>
      </c>
      <c r="X3" s="16" t="s">
        <v>7</v>
      </c>
      <c r="Y3" s="16" t="s">
        <v>8</v>
      </c>
      <c r="Z3" s="16" t="s">
        <v>6</v>
      </c>
      <c r="AA3" s="16" t="s">
        <v>7</v>
      </c>
      <c r="AB3" s="16" t="s">
        <v>8</v>
      </c>
      <c r="AC3" s="16" t="s">
        <v>6</v>
      </c>
      <c r="AD3" s="16" t="s">
        <v>7</v>
      </c>
      <c r="AE3" s="16" t="s">
        <v>8</v>
      </c>
      <c r="AF3" s="16" t="s">
        <v>6</v>
      </c>
      <c r="AG3" s="16" t="s">
        <v>7</v>
      </c>
      <c r="AH3" s="16" t="s">
        <v>8</v>
      </c>
      <c r="AI3" s="16" t="s">
        <v>6</v>
      </c>
      <c r="AJ3" s="16" t="s">
        <v>7</v>
      </c>
      <c r="AK3" s="16" t="s">
        <v>8</v>
      </c>
      <c r="AL3" s="16" t="s">
        <v>6</v>
      </c>
      <c r="AM3" s="16" t="s">
        <v>7</v>
      </c>
      <c r="AN3" s="16" t="s">
        <v>8</v>
      </c>
      <c r="AO3" s="16" t="s">
        <v>6</v>
      </c>
      <c r="AP3" s="16" t="s">
        <v>7</v>
      </c>
      <c r="AQ3" s="16" t="s">
        <v>8</v>
      </c>
      <c r="AR3" s="16" t="s">
        <v>6</v>
      </c>
      <c r="AS3" s="16" t="s">
        <v>7</v>
      </c>
      <c r="AT3" s="16" t="s">
        <v>8</v>
      </c>
      <c r="AU3" s="16" t="s">
        <v>6</v>
      </c>
      <c r="AV3" s="16" t="s">
        <v>7</v>
      </c>
      <c r="AW3" s="16" t="s">
        <v>8</v>
      </c>
      <c r="AX3" s="16" t="s">
        <v>6</v>
      </c>
      <c r="AY3" s="16" t="s">
        <v>7</v>
      </c>
      <c r="AZ3" s="16" t="s">
        <v>8</v>
      </c>
      <c r="BA3" s="16" t="s">
        <v>6</v>
      </c>
      <c r="BB3" s="16" t="s">
        <v>7</v>
      </c>
      <c r="BC3" s="16" t="s">
        <v>8</v>
      </c>
      <c r="BD3" s="16" t="s">
        <v>6</v>
      </c>
      <c r="BE3" s="16" t="s">
        <v>7</v>
      </c>
      <c r="BF3" s="16" t="s">
        <v>8</v>
      </c>
    </row>
    <row r="4" spans="1:58" x14ac:dyDescent="0.3">
      <c r="A4" s="39" t="s">
        <v>39</v>
      </c>
      <c r="B4" s="40">
        <v>0</v>
      </c>
      <c r="C4" s="40">
        <v>0</v>
      </c>
      <c r="D4" s="40">
        <v>0</v>
      </c>
      <c r="E4" s="40">
        <v>1</v>
      </c>
      <c r="F4" s="40">
        <v>1</v>
      </c>
      <c r="G4" s="40">
        <v>0</v>
      </c>
      <c r="H4" s="40">
        <v>4</v>
      </c>
      <c r="I4" s="40">
        <v>4</v>
      </c>
      <c r="J4" s="40">
        <v>0</v>
      </c>
      <c r="K4" s="5">
        <f>N4+Q4+T4+W4</f>
        <v>9</v>
      </c>
      <c r="L4" s="5">
        <f t="shared" ref="L4:M4" si="0">O4+R4+U4+X4</f>
        <v>9</v>
      </c>
      <c r="M4" s="5">
        <f t="shared" si="0"/>
        <v>0</v>
      </c>
      <c r="N4" s="5">
        <v>8</v>
      </c>
      <c r="O4" s="5">
        <v>8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1</v>
      </c>
      <c r="X4" s="5">
        <v>1</v>
      </c>
      <c r="Y4" s="5">
        <v>0</v>
      </c>
      <c r="Z4" s="5">
        <f>K4+H4+E4+B4</f>
        <v>14</v>
      </c>
      <c r="AA4" s="5">
        <f t="shared" ref="AA4" si="1">L4+I4+F4+C4</f>
        <v>14</v>
      </c>
      <c r="AB4" s="5">
        <f>M4+J4+G4+D4</f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1</v>
      </c>
      <c r="AJ4" s="5">
        <v>1</v>
      </c>
      <c r="AK4" s="5">
        <v>0</v>
      </c>
      <c r="AL4" s="5">
        <f>Z4+AI4</f>
        <v>15</v>
      </c>
      <c r="AM4" s="5">
        <f t="shared" ref="AM4:AN4" si="2">AA4+AJ4</f>
        <v>15</v>
      </c>
      <c r="AN4" s="5">
        <f t="shared" si="2"/>
        <v>0</v>
      </c>
      <c r="AO4" s="5">
        <v>3</v>
      </c>
      <c r="AP4" s="5">
        <v>3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f>AL4+AO4+AR4+AU4</f>
        <v>18</v>
      </c>
      <c r="AY4" s="5">
        <f t="shared" ref="AY4:AZ4" si="3">AM4+AP4+AS4+AV4</f>
        <v>18</v>
      </c>
      <c r="AZ4" s="5">
        <f t="shared" si="3"/>
        <v>0</v>
      </c>
      <c r="BA4" s="5"/>
      <c r="BB4" s="5"/>
      <c r="BC4" s="5"/>
      <c r="BD4" s="5">
        <f>AX4+BA4</f>
        <v>18</v>
      </c>
      <c r="BE4" s="5">
        <f t="shared" ref="BE4:BF4" si="4">AY4+BB4</f>
        <v>18</v>
      </c>
      <c r="BF4" s="5">
        <f t="shared" si="4"/>
        <v>0</v>
      </c>
    </row>
    <row r="5" spans="1:58" x14ac:dyDescent="0.3">
      <c r="A5" s="39" t="s">
        <v>40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1</v>
      </c>
      <c r="I5" s="40">
        <v>1</v>
      </c>
      <c r="J5" s="40">
        <v>0</v>
      </c>
      <c r="K5" s="5">
        <f t="shared" ref="K5:K45" si="5">N5+Q5+T5+W5</f>
        <v>36</v>
      </c>
      <c r="L5" s="5">
        <f t="shared" ref="L5:L45" si="6">O5+R5+U5+X5</f>
        <v>36</v>
      </c>
      <c r="M5" s="5">
        <f t="shared" ref="M5:M45" si="7">P5+S5+V5+Y5</f>
        <v>0</v>
      </c>
      <c r="N5" s="5">
        <v>32</v>
      </c>
      <c r="O5" s="5">
        <v>32</v>
      </c>
      <c r="P5" s="5">
        <v>0</v>
      </c>
      <c r="Q5" s="5">
        <v>0</v>
      </c>
      <c r="R5" s="5">
        <v>0</v>
      </c>
      <c r="S5" s="5">
        <v>0</v>
      </c>
      <c r="T5" s="5">
        <v>1</v>
      </c>
      <c r="U5" s="5">
        <v>1</v>
      </c>
      <c r="V5" s="5">
        <v>0</v>
      </c>
      <c r="W5" s="5">
        <v>3</v>
      </c>
      <c r="X5" s="5">
        <v>3</v>
      </c>
      <c r="Y5" s="5">
        <v>0</v>
      </c>
      <c r="Z5" s="5">
        <f t="shared" ref="Z5:Z45" si="8">K5+H5+E5+B5</f>
        <v>37</v>
      </c>
      <c r="AA5" s="5">
        <f t="shared" ref="AA5:AA34" si="9">L5+I5+F5+C5</f>
        <v>37</v>
      </c>
      <c r="AB5" s="5">
        <f t="shared" ref="AB5:AB34" si="10">M5+J5+G5+D5</f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3</v>
      </c>
      <c r="AJ5" s="5">
        <v>3</v>
      </c>
      <c r="AK5" s="5">
        <v>0</v>
      </c>
      <c r="AL5" s="5">
        <f t="shared" ref="AL5:AL34" si="11">Z5+AI5</f>
        <v>40</v>
      </c>
      <c r="AM5" s="5">
        <f t="shared" ref="AM5:AM35" si="12">AA5+AJ5</f>
        <v>40</v>
      </c>
      <c r="AN5" s="5">
        <f t="shared" ref="AN5:AN35" si="13">AB5+AK5</f>
        <v>0</v>
      </c>
      <c r="AO5" s="5">
        <v>2</v>
      </c>
      <c r="AP5" s="5">
        <v>2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f t="shared" ref="AX5:AX34" si="14">AL5+AO5+AR5+AU5</f>
        <v>42</v>
      </c>
      <c r="AY5" s="5">
        <f t="shared" ref="AY5:AY35" si="15">AM5+AP5+AS5+AV5</f>
        <v>42</v>
      </c>
      <c r="AZ5" s="5">
        <f t="shared" ref="AZ5:AZ35" si="16">AN5+AQ5+AT5+AW5</f>
        <v>0</v>
      </c>
      <c r="BA5" s="5">
        <v>1</v>
      </c>
      <c r="BB5" s="5">
        <v>1</v>
      </c>
      <c r="BC5" s="5"/>
      <c r="BD5" s="5">
        <f t="shared" ref="BD5:BD45" si="17">AX5+BA5</f>
        <v>43</v>
      </c>
      <c r="BE5" s="5">
        <f t="shared" ref="BE5:BE45" si="18">AY5+BB5</f>
        <v>43</v>
      </c>
      <c r="BF5" s="5">
        <f t="shared" ref="BF5:BF45" si="19">AZ5+BC5</f>
        <v>0</v>
      </c>
    </row>
    <row r="6" spans="1:58" x14ac:dyDescent="0.3">
      <c r="A6" s="39" t="s">
        <v>41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3</v>
      </c>
      <c r="I6" s="40">
        <v>3</v>
      </c>
      <c r="J6" s="40">
        <v>0</v>
      </c>
      <c r="K6" s="5">
        <f t="shared" si="5"/>
        <v>68</v>
      </c>
      <c r="L6" s="5">
        <f t="shared" si="6"/>
        <v>68</v>
      </c>
      <c r="M6" s="5">
        <f t="shared" si="7"/>
        <v>0</v>
      </c>
      <c r="N6" s="5">
        <v>55</v>
      </c>
      <c r="O6" s="5">
        <v>55</v>
      </c>
      <c r="P6" s="5">
        <v>0</v>
      </c>
      <c r="Q6" s="5">
        <v>4</v>
      </c>
      <c r="R6" s="5">
        <v>4</v>
      </c>
      <c r="S6" s="5">
        <v>0</v>
      </c>
      <c r="T6" s="5">
        <v>5</v>
      </c>
      <c r="U6" s="5">
        <v>5</v>
      </c>
      <c r="V6" s="5">
        <v>0</v>
      </c>
      <c r="W6" s="5">
        <v>4</v>
      </c>
      <c r="X6" s="5">
        <v>4</v>
      </c>
      <c r="Y6" s="5">
        <v>0</v>
      </c>
      <c r="Z6" s="5">
        <f t="shared" si="8"/>
        <v>71</v>
      </c>
      <c r="AA6" s="5">
        <f t="shared" si="9"/>
        <v>71</v>
      </c>
      <c r="AB6" s="5">
        <f t="shared" si="10"/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2</v>
      </c>
      <c r="AJ6" s="5">
        <v>2</v>
      </c>
      <c r="AK6" s="5">
        <v>0</v>
      </c>
      <c r="AL6" s="5">
        <f t="shared" si="11"/>
        <v>73</v>
      </c>
      <c r="AM6" s="5">
        <f t="shared" si="12"/>
        <v>73</v>
      </c>
      <c r="AN6" s="5">
        <f t="shared" si="13"/>
        <v>0</v>
      </c>
      <c r="AO6" s="5">
        <v>13</v>
      </c>
      <c r="AP6" s="5">
        <v>13</v>
      </c>
      <c r="AQ6" s="5">
        <v>0</v>
      </c>
      <c r="AR6" s="5">
        <v>3</v>
      </c>
      <c r="AS6" s="5">
        <v>3</v>
      </c>
      <c r="AT6" s="5">
        <v>0</v>
      </c>
      <c r="AU6" s="5">
        <v>0</v>
      </c>
      <c r="AV6" s="5">
        <v>0</v>
      </c>
      <c r="AW6" s="5">
        <v>0</v>
      </c>
      <c r="AX6" s="5">
        <f t="shared" si="14"/>
        <v>89</v>
      </c>
      <c r="AY6" s="5">
        <f t="shared" si="15"/>
        <v>89</v>
      </c>
      <c r="AZ6" s="5">
        <f t="shared" si="16"/>
        <v>0</v>
      </c>
      <c r="BA6" s="5">
        <v>7</v>
      </c>
      <c r="BB6" s="5">
        <v>7</v>
      </c>
      <c r="BC6" s="5"/>
      <c r="BD6" s="5">
        <f t="shared" si="17"/>
        <v>96</v>
      </c>
      <c r="BE6" s="5">
        <f t="shared" si="18"/>
        <v>96</v>
      </c>
      <c r="BF6" s="5">
        <f t="shared" si="19"/>
        <v>0</v>
      </c>
    </row>
    <row r="7" spans="1:58" x14ac:dyDescent="0.3">
      <c r="A7" s="39" t="s">
        <v>42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5</v>
      </c>
      <c r="I7" s="40">
        <v>0</v>
      </c>
      <c r="J7" s="40">
        <v>5</v>
      </c>
      <c r="K7" s="5">
        <f t="shared" si="5"/>
        <v>8</v>
      </c>
      <c r="L7" s="5">
        <f t="shared" si="6"/>
        <v>2</v>
      </c>
      <c r="M7" s="5">
        <f t="shared" si="7"/>
        <v>6</v>
      </c>
      <c r="N7" s="5">
        <v>8</v>
      </c>
      <c r="O7" s="5">
        <v>2</v>
      </c>
      <c r="P7" s="5">
        <v>6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f t="shared" si="8"/>
        <v>13</v>
      </c>
      <c r="AA7" s="5">
        <f t="shared" si="9"/>
        <v>2</v>
      </c>
      <c r="AB7" s="5">
        <f t="shared" si="10"/>
        <v>11</v>
      </c>
      <c r="AC7" s="5">
        <v>11</v>
      </c>
      <c r="AD7" s="5">
        <v>0</v>
      </c>
      <c r="AE7" s="5">
        <v>11</v>
      </c>
      <c r="AF7" s="5">
        <v>4</v>
      </c>
      <c r="AG7" s="5">
        <v>0</v>
      </c>
      <c r="AH7" s="5">
        <v>4</v>
      </c>
      <c r="AI7" s="5">
        <v>1</v>
      </c>
      <c r="AJ7" s="5">
        <v>1</v>
      </c>
      <c r="AK7" s="5">
        <v>0</v>
      </c>
      <c r="AL7" s="5">
        <f t="shared" si="11"/>
        <v>14</v>
      </c>
      <c r="AM7" s="5">
        <f t="shared" si="12"/>
        <v>3</v>
      </c>
      <c r="AN7" s="5">
        <f t="shared" si="13"/>
        <v>11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f t="shared" si="14"/>
        <v>14</v>
      </c>
      <c r="AY7" s="5">
        <f t="shared" si="15"/>
        <v>3</v>
      </c>
      <c r="AZ7" s="5">
        <f t="shared" si="16"/>
        <v>11</v>
      </c>
      <c r="BA7" s="5"/>
      <c r="BB7" s="5"/>
      <c r="BC7" s="5"/>
      <c r="BD7" s="5">
        <f t="shared" si="17"/>
        <v>14</v>
      </c>
      <c r="BE7" s="5">
        <f t="shared" si="18"/>
        <v>3</v>
      </c>
      <c r="BF7" s="5">
        <f t="shared" si="19"/>
        <v>11</v>
      </c>
    </row>
    <row r="8" spans="1:58" x14ac:dyDescent="0.3">
      <c r="A8" s="39" t="s">
        <v>43</v>
      </c>
      <c r="B8" s="40">
        <v>1</v>
      </c>
      <c r="C8" s="40">
        <v>1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5">
        <f t="shared" si="5"/>
        <v>8</v>
      </c>
      <c r="L8" s="5">
        <f t="shared" si="6"/>
        <v>8</v>
      </c>
      <c r="M8" s="5">
        <f t="shared" si="7"/>
        <v>0</v>
      </c>
      <c r="N8" s="5">
        <v>7</v>
      </c>
      <c r="O8" s="5">
        <v>7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1</v>
      </c>
      <c r="Y8" s="5">
        <v>0</v>
      </c>
      <c r="Z8" s="5">
        <f t="shared" si="8"/>
        <v>9</v>
      </c>
      <c r="AA8" s="5">
        <f t="shared" si="9"/>
        <v>9</v>
      </c>
      <c r="AB8" s="5">
        <f t="shared" si="10"/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f t="shared" si="11"/>
        <v>9</v>
      </c>
      <c r="AM8" s="5">
        <f t="shared" si="12"/>
        <v>9</v>
      </c>
      <c r="AN8" s="5">
        <f t="shared" si="13"/>
        <v>0</v>
      </c>
      <c r="AO8" s="5">
        <v>1</v>
      </c>
      <c r="AP8" s="5">
        <v>1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f t="shared" si="14"/>
        <v>10</v>
      </c>
      <c r="AY8" s="5">
        <f t="shared" si="15"/>
        <v>10</v>
      </c>
      <c r="AZ8" s="5">
        <f t="shared" si="16"/>
        <v>0</v>
      </c>
      <c r="BA8" s="5"/>
      <c r="BB8" s="5"/>
      <c r="BC8" s="5"/>
      <c r="BD8" s="5">
        <f t="shared" si="17"/>
        <v>10</v>
      </c>
      <c r="BE8" s="5">
        <f t="shared" si="18"/>
        <v>10</v>
      </c>
      <c r="BF8" s="5">
        <f t="shared" si="19"/>
        <v>0</v>
      </c>
    </row>
    <row r="9" spans="1:58" x14ac:dyDescent="0.3">
      <c r="A9" s="41" t="s">
        <v>44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4</v>
      </c>
      <c r="I9" s="40">
        <v>0</v>
      </c>
      <c r="J9" s="40">
        <v>4</v>
      </c>
      <c r="K9" s="5">
        <f t="shared" si="5"/>
        <v>10</v>
      </c>
      <c r="L9" s="5">
        <f t="shared" si="6"/>
        <v>0</v>
      </c>
      <c r="M9" s="5">
        <f t="shared" si="7"/>
        <v>10</v>
      </c>
      <c r="N9" s="5">
        <v>10</v>
      </c>
      <c r="O9" s="5">
        <v>0</v>
      </c>
      <c r="P9" s="5">
        <v>10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f t="shared" si="8"/>
        <v>14</v>
      </c>
      <c r="AA9" s="5">
        <f t="shared" si="9"/>
        <v>0</v>
      </c>
      <c r="AB9" s="5">
        <f t="shared" si="10"/>
        <v>14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f t="shared" si="11"/>
        <v>14</v>
      </c>
      <c r="AM9" s="5">
        <f t="shared" si="12"/>
        <v>0</v>
      </c>
      <c r="AN9" s="5">
        <f t="shared" si="13"/>
        <v>14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f t="shared" si="14"/>
        <v>14</v>
      </c>
      <c r="AY9" s="5">
        <f t="shared" si="15"/>
        <v>0</v>
      </c>
      <c r="AZ9" s="5">
        <f t="shared" si="16"/>
        <v>14</v>
      </c>
      <c r="BA9" s="5"/>
      <c r="BB9" s="5"/>
      <c r="BC9" s="5"/>
      <c r="BD9" s="5">
        <f t="shared" si="17"/>
        <v>14</v>
      </c>
      <c r="BE9" s="5">
        <f t="shared" si="18"/>
        <v>0</v>
      </c>
      <c r="BF9" s="5">
        <f t="shared" si="19"/>
        <v>14</v>
      </c>
    </row>
    <row r="10" spans="1:58" x14ac:dyDescent="0.25">
      <c r="A10" s="42" t="s">
        <v>45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2</v>
      </c>
      <c r="I10" s="40">
        <v>0</v>
      </c>
      <c r="J10" s="40">
        <v>2</v>
      </c>
      <c r="K10" s="5">
        <f t="shared" si="5"/>
        <v>16</v>
      </c>
      <c r="L10" s="5">
        <f t="shared" si="6"/>
        <v>0</v>
      </c>
      <c r="M10" s="5">
        <f t="shared" si="7"/>
        <v>16</v>
      </c>
      <c r="N10" s="5">
        <v>16</v>
      </c>
      <c r="O10" s="5">
        <v>0</v>
      </c>
      <c r="P10" s="5">
        <v>16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f t="shared" si="8"/>
        <v>18</v>
      </c>
      <c r="AA10" s="5">
        <f t="shared" si="9"/>
        <v>0</v>
      </c>
      <c r="AB10" s="5">
        <f t="shared" si="10"/>
        <v>18</v>
      </c>
      <c r="AC10" s="5">
        <v>10</v>
      </c>
      <c r="AD10" s="5">
        <v>0</v>
      </c>
      <c r="AE10" s="5">
        <v>10</v>
      </c>
      <c r="AF10" s="5">
        <v>4</v>
      </c>
      <c r="AG10" s="5">
        <v>0</v>
      </c>
      <c r="AH10" s="5">
        <v>4</v>
      </c>
      <c r="AI10" s="5">
        <v>0</v>
      </c>
      <c r="AJ10" s="5">
        <v>0</v>
      </c>
      <c r="AK10" s="5">
        <v>0</v>
      </c>
      <c r="AL10" s="5">
        <f t="shared" si="11"/>
        <v>18</v>
      </c>
      <c r="AM10" s="5">
        <f t="shared" si="12"/>
        <v>0</v>
      </c>
      <c r="AN10" s="5">
        <f t="shared" si="13"/>
        <v>18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f t="shared" si="14"/>
        <v>18</v>
      </c>
      <c r="AY10" s="5">
        <f t="shared" si="15"/>
        <v>0</v>
      </c>
      <c r="AZ10" s="5">
        <f t="shared" si="16"/>
        <v>18</v>
      </c>
      <c r="BA10" s="5"/>
      <c r="BB10" s="5"/>
      <c r="BC10" s="5"/>
      <c r="BD10" s="5">
        <f t="shared" si="17"/>
        <v>18</v>
      </c>
      <c r="BE10" s="5">
        <f t="shared" si="18"/>
        <v>0</v>
      </c>
      <c r="BF10" s="5">
        <f t="shared" si="19"/>
        <v>18</v>
      </c>
    </row>
    <row r="11" spans="1:58" x14ac:dyDescent="0.3">
      <c r="A11" s="39" t="s">
        <v>46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3</v>
      </c>
      <c r="I11" s="40">
        <v>0</v>
      </c>
      <c r="J11" s="40">
        <v>3</v>
      </c>
      <c r="K11" s="5">
        <f t="shared" si="5"/>
        <v>16</v>
      </c>
      <c r="L11" s="5">
        <f t="shared" si="6"/>
        <v>6</v>
      </c>
      <c r="M11" s="5">
        <f t="shared" si="7"/>
        <v>10</v>
      </c>
      <c r="N11" s="5">
        <v>15</v>
      </c>
      <c r="O11" s="5">
        <v>5</v>
      </c>
      <c r="P11" s="5">
        <v>10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f t="shared" si="8"/>
        <v>19</v>
      </c>
      <c r="AA11" s="5">
        <f t="shared" si="9"/>
        <v>6</v>
      </c>
      <c r="AB11" s="5">
        <f t="shared" si="10"/>
        <v>13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f t="shared" si="11"/>
        <v>19</v>
      </c>
      <c r="AM11" s="5">
        <f t="shared" si="12"/>
        <v>6</v>
      </c>
      <c r="AN11" s="5">
        <f t="shared" si="13"/>
        <v>13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f t="shared" si="14"/>
        <v>19</v>
      </c>
      <c r="AY11" s="5">
        <f t="shared" si="15"/>
        <v>6</v>
      </c>
      <c r="AZ11" s="5">
        <f t="shared" si="16"/>
        <v>13</v>
      </c>
      <c r="BA11" s="5"/>
      <c r="BB11" s="5"/>
      <c r="BC11" s="5"/>
      <c r="BD11" s="5">
        <f t="shared" si="17"/>
        <v>19</v>
      </c>
      <c r="BE11" s="5">
        <f t="shared" si="18"/>
        <v>6</v>
      </c>
      <c r="BF11" s="5">
        <f t="shared" si="19"/>
        <v>13</v>
      </c>
    </row>
    <row r="12" spans="1:58" x14ac:dyDescent="0.3">
      <c r="A12" s="39" t="s">
        <v>47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5">
        <f t="shared" si="5"/>
        <v>6</v>
      </c>
      <c r="L12" s="5">
        <f t="shared" si="6"/>
        <v>0</v>
      </c>
      <c r="M12" s="5">
        <f t="shared" si="7"/>
        <v>6</v>
      </c>
      <c r="N12" s="5">
        <v>6</v>
      </c>
      <c r="O12" s="5">
        <v>0</v>
      </c>
      <c r="P12" s="5">
        <v>6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f t="shared" si="8"/>
        <v>6</v>
      </c>
      <c r="AA12" s="5">
        <f t="shared" si="9"/>
        <v>0</v>
      </c>
      <c r="AB12" s="5">
        <f t="shared" si="10"/>
        <v>6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f t="shared" si="11"/>
        <v>6</v>
      </c>
      <c r="AM12" s="5">
        <f t="shared" si="12"/>
        <v>0</v>
      </c>
      <c r="AN12" s="5">
        <f t="shared" si="13"/>
        <v>6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f t="shared" si="14"/>
        <v>6</v>
      </c>
      <c r="AY12" s="5">
        <f t="shared" si="15"/>
        <v>0</v>
      </c>
      <c r="AZ12" s="5">
        <f t="shared" si="16"/>
        <v>6</v>
      </c>
      <c r="BA12" s="5"/>
      <c r="BB12" s="5"/>
      <c r="BC12" s="5"/>
      <c r="BD12" s="5">
        <f t="shared" si="17"/>
        <v>6</v>
      </c>
      <c r="BE12" s="5">
        <f t="shared" si="18"/>
        <v>0</v>
      </c>
      <c r="BF12" s="5">
        <f t="shared" si="19"/>
        <v>6</v>
      </c>
    </row>
    <row r="13" spans="1:58" x14ac:dyDescent="0.3">
      <c r="A13" s="39" t="s">
        <v>48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6</v>
      </c>
      <c r="I13" s="40">
        <v>1</v>
      </c>
      <c r="J13" s="40">
        <v>5</v>
      </c>
      <c r="K13" s="5">
        <f t="shared" si="5"/>
        <v>15</v>
      </c>
      <c r="L13" s="5">
        <f t="shared" si="6"/>
        <v>4</v>
      </c>
      <c r="M13" s="5">
        <f t="shared" si="7"/>
        <v>11</v>
      </c>
      <c r="N13" s="5">
        <v>14</v>
      </c>
      <c r="O13" s="5">
        <v>3</v>
      </c>
      <c r="P13" s="5">
        <v>11</v>
      </c>
      <c r="Q13" s="5">
        <v>0</v>
      </c>
      <c r="R13" s="5">
        <v>0</v>
      </c>
      <c r="S13" s="5">
        <v>0</v>
      </c>
      <c r="T13" s="5">
        <v>1</v>
      </c>
      <c r="U13" s="5">
        <v>1</v>
      </c>
      <c r="V13" s="5">
        <v>0</v>
      </c>
      <c r="W13" s="5">
        <v>0</v>
      </c>
      <c r="X13" s="5">
        <v>0</v>
      </c>
      <c r="Y13" s="5">
        <v>0</v>
      </c>
      <c r="Z13" s="5">
        <f t="shared" si="8"/>
        <v>21</v>
      </c>
      <c r="AA13" s="5">
        <f t="shared" si="9"/>
        <v>5</v>
      </c>
      <c r="AB13" s="5">
        <f t="shared" si="10"/>
        <v>16</v>
      </c>
      <c r="AC13" s="5">
        <v>16</v>
      </c>
      <c r="AD13" s="5">
        <v>0</v>
      </c>
      <c r="AE13" s="5">
        <v>16</v>
      </c>
      <c r="AF13" s="5">
        <v>5</v>
      </c>
      <c r="AG13" s="5">
        <v>0</v>
      </c>
      <c r="AH13" s="5">
        <v>5</v>
      </c>
      <c r="AI13" s="5">
        <v>0</v>
      </c>
      <c r="AJ13" s="5">
        <v>0</v>
      </c>
      <c r="AK13" s="5">
        <v>0</v>
      </c>
      <c r="AL13" s="5">
        <f t="shared" si="11"/>
        <v>21</v>
      </c>
      <c r="AM13" s="5">
        <f t="shared" si="12"/>
        <v>5</v>
      </c>
      <c r="AN13" s="5">
        <f t="shared" si="13"/>
        <v>16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f t="shared" si="14"/>
        <v>21</v>
      </c>
      <c r="AY13" s="5">
        <f t="shared" si="15"/>
        <v>5</v>
      </c>
      <c r="AZ13" s="5">
        <f t="shared" si="16"/>
        <v>16</v>
      </c>
      <c r="BA13" s="5"/>
      <c r="BB13" s="5"/>
      <c r="BC13" s="5"/>
      <c r="BD13" s="5">
        <f t="shared" si="17"/>
        <v>21</v>
      </c>
      <c r="BE13" s="5">
        <f t="shared" si="18"/>
        <v>5</v>
      </c>
      <c r="BF13" s="5">
        <f t="shared" si="19"/>
        <v>16</v>
      </c>
    </row>
    <row r="14" spans="1:58" x14ac:dyDescent="0.3">
      <c r="A14" s="39" t="s">
        <v>49</v>
      </c>
      <c r="B14" s="40">
        <v>5</v>
      </c>
      <c r="C14" s="40">
        <v>4</v>
      </c>
      <c r="D14" s="40">
        <v>1</v>
      </c>
      <c r="E14" s="40">
        <v>1</v>
      </c>
      <c r="F14" s="40">
        <v>0</v>
      </c>
      <c r="G14" s="40">
        <v>1</v>
      </c>
      <c r="H14" s="40">
        <v>2</v>
      </c>
      <c r="I14" s="40">
        <v>1</v>
      </c>
      <c r="J14" s="40">
        <v>1</v>
      </c>
      <c r="K14" s="5">
        <f t="shared" si="5"/>
        <v>8</v>
      </c>
      <c r="L14" s="5">
        <f t="shared" si="6"/>
        <v>8</v>
      </c>
      <c r="M14" s="5">
        <f t="shared" si="7"/>
        <v>0</v>
      </c>
      <c r="N14" s="5">
        <v>8</v>
      </c>
      <c r="O14" s="5">
        <v>8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f t="shared" si="8"/>
        <v>16</v>
      </c>
      <c r="AA14" s="5">
        <f t="shared" si="9"/>
        <v>13</v>
      </c>
      <c r="AB14" s="5">
        <f t="shared" si="10"/>
        <v>3</v>
      </c>
      <c r="AC14" s="5">
        <v>2</v>
      </c>
      <c r="AD14" s="5">
        <v>0</v>
      </c>
      <c r="AE14" s="5">
        <v>2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f t="shared" si="11"/>
        <v>16</v>
      </c>
      <c r="AM14" s="5">
        <f t="shared" si="12"/>
        <v>13</v>
      </c>
      <c r="AN14" s="5">
        <f t="shared" si="13"/>
        <v>3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f t="shared" si="14"/>
        <v>16</v>
      </c>
      <c r="AY14" s="5">
        <f t="shared" si="15"/>
        <v>13</v>
      </c>
      <c r="AZ14" s="5">
        <f t="shared" si="16"/>
        <v>3</v>
      </c>
      <c r="BA14" s="5">
        <v>1</v>
      </c>
      <c r="BB14" s="5">
        <v>1</v>
      </c>
      <c r="BC14" s="5"/>
      <c r="BD14" s="5">
        <f t="shared" si="17"/>
        <v>17</v>
      </c>
      <c r="BE14" s="5">
        <f t="shared" si="18"/>
        <v>14</v>
      </c>
      <c r="BF14" s="5">
        <f t="shared" si="19"/>
        <v>3</v>
      </c>
    </row>
    <row r="15" spans="1:58" x14ac:dyDescent="0.3">
      <c r="A15" s="39" t="s">
        <v>50</v>
      </c>
      <c r="B15" s="40">
        <v>0</v>
      </c>
      <c r="C15" s="40">
        <v>0</v>
      </c>
      <c r="D15" s="40">
        <v>0</v>
      </c>
      <c r="E15" s="40">
        <v>5</v>
      </c>
      <c r="F15" s="40">
        <v>3</v>
      </c>
      <c r="G15" s="40">
        <v>2</v>
      </c>
      <c r="H15" s="40">
        <v>8</v>
      </c>
      <c r="I15" s="40">
        <v>0</v>
      </c>
      <c r="J15" s="40">
        <v>8</v>
      </c>
      <c r="K15" s="5">
        <f t="shared" si="5"/>
        <v>11</v>
      </c>
      <c r="L15" s="5">
        <f t="shared" si="6"/>
        <v>6</v>
      </c>
      <c r="M15" s="5">
        <f t="shared" si="7"/>
        <v>5</v>
      </c>
      <c r="N15" s="5">
        <v>11</v>
      </c>
      <c r="O15" s="5">
        <v>6</v>
      </c>
      <c r="P15" s="5">
        <v>5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f t="shared" si="8"/>
        <v>24</v>
      </c>
      <c r="AA15" s="5">
        <f t="shared" si="9"/>
        <v>9</v>
      </c>
      <c r="AB15" s="5">
        <f t="shared" si="10"/>
        <v>15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f t="shared" si="11"/>
        <v>24</v>
      </c>
      <c r="AM15" s="5">
        <f t="shared" si="12"/>
        <v>9</v>
      </c>
      <c r="AN15" s="5">
        <f t="shared" si="13"/>
        <v>15</v>
      </c>
      <c r="AO15" s="5">
        <v>1</v>
      </c>
      <c r="AP15" s="5">
        <v>1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f t="shared" si="14"/>
        <v>25</v>
      </c>
      <c r="AY15" s="5">
        <f t="shared" si="15"/>
        <v>10</v>
      </c>
      <c r="AZ15" s="5">
        <f t="shared" si="16"/>
        <v>15</v>
      </c>
      <c r="BA15" s="5"/>
      <c r="BB15" s="5"/>
      <c r="BC15" s="5"/>
      <c r="BD15" s="5">
        <f t="shared" si="17"/>
        <v>25</v>
      </c>
      <c r="BE15" s="5">
        <f t="shared" si="18"/>
        <v>10</v>
      </c>
      <c r="BF15" s="5">
        <f t="shared" si="19"/>
        <v>15</v>
      </c>
    </row>
    <row r="16" spans="1:58" x14ac:dyDescent="0.3">
      <c r="A16" s="39" t="s">
        <v>51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5">
        <f t="shared" si="5"/>
        <v>8</v>
      </c>
      <c r="L16" s="5">
        <f t="shared" si="6"/>
        <v>8</v>
      </c>
      <c r="M16" s="5">
        <f t="shared" si="7"/>
        <v>0</v>
      </c>
      <c r="N16" s="5">
        <v>7</v>
      </c>
      <c r="O16" s="5">
        <v>7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f t="shared" si="8"/>
        <v>8</v>
      </c>
      <c r="AA16" s="5">
        <f t="shared" si="9"/>
        <v>8</v>
      </c>
      <c r="AB16" s="5">
        <f t="shared" si="10"/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f t="shared" si="11"/>
        <v>8</v>
      </c>
      <c r="AM16" s="5">
        <f t="shared" si="12"/>
        <v>8</v>
      </c>
      <c r="AN16" s="5">
        <f t="shared" si="13"/>
        <v>0</v>
      </c>
      <c r="AO16" s="5">
        <v>1</v>
      </c>
      <c r="AP16" s="5">
        <v>1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f t="shared" si="14"/>
        <v>9</v>
      </c>
      <c r="AY16" s="5">
        <f t="shared" si="15"/>
        <v>9</v>
      </c>
      <c r="AZ16" s="5">
        <f t="shared" si="16"/>
        <v>0</v>
      </c>
      <c r="BA16" s="5"/>
      <c r="BB16" s="5"/>
      <c r="BC16" s="5"/>
      <c r="BD16" s="5">
        <f t="shared" si="17"/>
        <v>9</v>
      </c>
      <c r="BE16" s="5">
        <f t="shared" si="18"/>
        <v>9</v>
      </c>
      <c r="BF16" s="5">
        <f t="shared" si="19"/>
        <v>0</v>
      </c>
    </row>
    <row r="17" spans="1:58" x14ac:dyDescent="0.3">
      <c r="A17" s="39" t="s">
        <v>52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5">
        <f t="shared" si="5"/>
        <v>4</v>
      </c>
      <c r="L17" s="5">
        <f t="shared" si="6"/>
        <v>4</v>
      </c>
      <c r="M17" s="5">
        <f t="shared" si="7"/>
        <v>0</v>
      </c>
      <c r="N17" s="5">
        <v>4</v>
      </c>
      <c r="O17" s="5">
        <v>4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f t="shared" si="8"/>
        <v>4</v>
      </c>
      <c r="AA17" s="5">
        <f t="shared" si="9"/>
        <v>4</v>
      </c>
      <c r="AB17" s="5">
        <f t="shared" si="10"/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f t="shared" si="11"/>
        <v>4</v>
      </c>
      <c r="AM17" s="5">
        <f t="shared" si="12"/>
        <v>4</v>
      </c>
      <c r="AN17" s="5">
        <f t="shared" si="13"/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f t="shared" si="14"/>
        <v>4</v>
      </c>
      <c r="AY17" s="5">
        <f t="shared" si="15"/>
        <v>4</v>
      </c>
      <c r="AZ17" s="5">
        <f t="shared" si="16"/>
        <v>0</v>
      </c>
      <c r="BA17" s="5"/>
      <c r="BB17" s="5"/>
      <c r="BC17" s="5"/>
      <c r="BD17" s="5">
        <f t="shared" si="17"/>
        <v>4</v>
      </c>
      <c r="BE17" s="5">
        <f t="shared" si="18"/>
        <v>4</v>
      </c>
      <c r="BF17" s="5">
        <f t="shared" si="19"/>
        <v>0</v>
      </c>
    </row>
    <row r="18" spans="1:58" x14ac:dyDescent="0.3">
      <c r="A18" s="39" t="s">
        <v>53</v>
      </c>
      <c r="B18" s="40">
        <v>1</v>
      </c>
      <c r="C18" s="40">
        <v>0</v>
      </c>
      <c r="D18" s="40">
        <v>1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5">
        <f t="shared" si="5"/>
        <v>8</v>
      </c>
      <c r="L18" s="5">
        <v>0</v>
      </c>
      <c r="M18" s="5">
        <v>8</v>
      </c>
      <c r="N18" s="5">
        <v>8</v>
      </c>
      <c r="O18" s="5">
        <v>0</v>
      </c>
      <c r="P18" s="5">
        <v>8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f t="shared" si="8"/>
        <v>9</v>
      </c>
      <c r="AA18" s="5">
        <f t="shared" si="9"/>
        <v>0</v>
      </c>
      <c r="AB18" s="5">
        <f t="shared" si="10"/>
        <v>9</v>
      </c>
      <c r="AC18" s="5">
        <v>2</v>
      </c>
      <c r="AD18" s="5">
        <v>0</v>
      </c>
      <c r="AE18" s="5">
        <v>2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f t="shared" si="11"/>
        <v>9</v>
      </c>
      <c r="AM18" s="5">
        <f t="shared" si="12"/>
        <v>0</v>
      </c>
      <c r="AN18" s="5">
        <f t="shared" si="13"/>
        <v>9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f t="shared" si="14"/>
        <v>9</v>
      </c>
      <c r="AY18" s="5">
        <f t="shared" si="15"/>
        <v>0</v>
      </c>
      <c r="AZ18" s="5">
        <f t="shared" si="16"/>
        <v>9</v>
      </c>
      <c r="BA18" s="5"/>
      <c r="BB18" s="5"/>
      <c r="BC18" s="5"/>
      <c r="BD18" s="5">
        <f t="shared" si="17"/>
        <v>9</v>
      </c>
      <c r="BE18" s="5">
        <f t="shared" si="18"/>
        <v>0</v>
      </c>
      <c r="BF18" s="5">
        <f t="shared" si="19"/>
        <v>9</v>
      </c>
    </row>
    <row r="19" spans="1:58" x14ac:dyDescent="0.3">
      <c r="A19" s="39" t="s">
        <v>54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5</v>
      </c>
      <c r="I19" s="40">
        <v>0</v>
      </c>
      <c r="J19" s="40">
        <v>5</v>
      </c>
      <c r="K19" s="5">
        <f t="shared" si="5"/>
        <v>10</v>
      </c>
      <c r="L19" s="5">
        <f t="shared" si="6"/>
        <v>0</v>
      </c>
      <c r="M19" s="5">
        <f t="shared" si="7"/>
        <v>10</v>
      </c>
      <c r="N19" s="5">
        <v>10</v>
      </c>
      <c r="O19" s="5">
        <v>0</v>
      </c>
      <c r="P19" s="5">
        <v>10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f t="shared" si="8"/>
        <v>15</v>
      </c>
      <c r="AA19" s="5">
        <f t="shared" si="9"/>
        <v>0</v>
      </c>
      <c r="AB19" s="5">
        <f t="shared" si="10"/>
        <v>15</v>
      </c>
      <c r="AC19" s="5">
        <v>6</v>
      </c>
      <c r="AD19" s="5">
        <v>0</v>
      </c>
      <c r="AE19" s="5">
        <v>6</v>
      </c>
      <c r="AF19" s="5">
        <v>2</v>
      </c>
      <c r="AG19" s="5">
        <v>0</v>
      </c>
      <c r="AH19" s="5">
        <v>2</v>
      </c>
      <c r="AI19" s="5">
        <v>0</v>
      </c>
      <c r="AJ19" s="5">
        <v>0</v>
      </c>
      <c r="AK19" s="5">
        <v>0</v>
      </c>
      <c r="AL19" s="5">
        <f t="shared" si="11"/>
        <v>15</v>
      </c>
      <c r="AM19" s="5">
        <f t="shared" si="12"/>
        <v>0</v>
      </c>
      <c r="AN19" s="5">
        <f t="shared" si="13"/>
        <v>15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f t="shared" si="14"/>
        <v>15</v>
      </c>
      <c r="AY19" s="5">
        <f t="shared" si="15"/>
        <v>0</v>
      </c>
      <c r="AZ19" s="5">
        <f t="shared" si="16"/>
        <v>15</v>
      </c>
      <c r="BA19" s="5"/>
      <c r="BB19" s="5"/>
      <c r="BC19" s="5"/>
      <c r="BD19" s="5">
        <f t="shared" si="17"/>
        <v>15</v>
      </c>
      <c r="BE19" s="5">
        <f t="shared" si="18"/>
        <v>0</v>
      </c>
      <c r="BF19" s="5">
        <f t="shared" si="19"/>
        <v>15</v>
      </c>
    </row>
    <row r="20" spans="1:58" x14ac:dyDescent="0.3">
      <c r="A20" s="39" t="s">
        <v>55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5">
        <f t="shared" si="5"/>
        <v>5</v>
      </c>
      <c r="L20" s="5">
        <f t="shared" si="6"/>
        <v>0</v>
      </c>
      <c r="M20" s="5">
        <f t="shared" si="7"/>
        <v>5</v>
      </c>
      <c r="N20" s="5">
        <v>5</v>
      </c>
      <c r="O20" s="5">
        <v>0</v>
      </c>
      <c r="P20" s="5">
        <v>5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f t="shared" si="8"/>
        <v>5</v>
      </c>
      <c r="AA20" s="5">
        <f t="shared" si="9"/>
        <v>0</v>
      </c>
      <c r="AB20" s="5">
        <f t="shared" si="10"/>
        <v>5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f t="shared" si="11"/>
        <v>5</v>
      </c>
      <c r="AM20" s="5">
        <f t="shared" si="12"/>
        <v>0</v>
      </c>
      <c r="AN20" s="5">
        <f t="shared" si="13"/>
        <v>5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f t="shared" si="14"/>
        <v>5</v>
      </c>
      <c r="AY20" s="5">
        <f t="shared" si="15"/>
        <v>0</v>
      </c>
      <c r="AZ20" s="5">
        <f t="shared" si="16"/>
        <v>5</v>
      </c>
      <c r="BA20" s="5"/>
      <c r="BB20" s="5"/>
      <c r="BC20" s="5"/>
      <c r="BD20" s="5">
        <f t="shared" si="17"/>
        <v>5</v>
      </c>
      <c r="BE20" s="5">
        <f t="shared" si="18"/>
        <v>0</v>
      </c>
      <c r="BF20" s="5">
        <f t="shared" si="19"/>
        <v>5</v>
      </c>
    </row>
    <row r="21" spans="1:58" x14ac:dyDescent="0.3">
      <c r="A21" s="39" t="s">
        <v>56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1</v>
      </c>
      <c r="I21" s="40">
        <v>0</v>
      </c>
      <c r="J21" s="40">
        <v>1</v>
      </c>
      <c r="K21" s="5">
        <f t="shared" si="5"/>
        <v>21</v>
      </c>
      <c r="L21" s="5">
        <v>12</v>
      </c>
      <c r="M21" s="5">
        <v>9</v>
      </c>
      <c r="N21" s="5">
        <v>21</v>
      </c>
      <c r="O21" s="5">
        <v>12</v>
      </c>
      <c r="P21" s="5">
        <v>9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f t="shared" si="8"/>
        <v>22</v>
      </c>
      <c r="AA21" s="5">
        <f t="shared" si="9"/>
        <v>12</v>
      </c>
      <c r="AB21" s="5">
        <f t="shared" si="10"/>
        <v>10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f t="shared" si="11"/>
        <v>22</v>
      </c>
      <c r="AM21" s="5">
        <f t="shared" si="12"/>
        <v>12</v>
      </c>
      <c r="AN21" s="5">
        <f t="shared" si="13"/>
        <v>10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f t="shared" si="14"/>
        <v>22</v>
      </c>
      <c r="AY21" s="5">
        <f t="shared" si="15"/>
        <v>12</v>
      </c>
      <c r="AZ21" s="5">
        <f t="shared" si="16"/>
        <v>10</v>
      </c>
      <c r="BA21" s="5"/>
      <c r="BB21" s="5"/>
      <c r="BC21" s="5"/>
      <c r="BD21" s="5">
        <f t="shared" si="17"/>
        <v>22</v>
      </c>
      <c r="BE21" s="5">
        <f t="shared" si="18"/>
        <v>12</v>
      </c>
      <c r="BF21" s="5">
        <f t="shared" si="19"/>
        <v>10</v>
      </c>
    </row>
    <row r="22" spans="1:58" x14ac:dyDescent="0.3">
      <c r="A22" s="39" t="s">
        <v>57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4</v>
      </c>
      <c r="I22" s="40">
        <v>0</v>
      </c>
      <c r="J22" s="40">
        <v>4</v>
      </c>
      <c r="K22" s="5">
        <v>30</v>
      </c>
      <c r="L22" s="5">
        <v>13</v>
      </c>
      <c r="M22" s="5">
        <f t="shared" si="7"/>
        <v>17</v>
      </c>
      <c r="N22" s="5">
        <v>30</v>
      </c>
      <c r="O22" s="5">
        <v>13</v>
      </c>
      <c r="P22" s="5">
        <v>17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f t="shared" si="8"/>
        <v>34</v>
      </c>
      <c r="AA22" s="5">
        <f t="shared" si="9"/>
        <v>13</v>
      </c>
      <c r="AB22" s="5">
        <f t="shared" si="10"/>
        <v>21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f t="shared" si="11"/>
        <v>34</v>
      </c>
      <c r="AM22" s="5">
        <f t="shared" si="12"/>
        <v>13</v>
      </c>
      <c r="AN22" s="5">
        <f t="shared" si="13"/>
        <v>21</v>
      </c>
      <c r="AO22" s="5">
        <v>1</v>
      </c>
      <c r="AP22" s="5">
        <v>1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f t="shared" si="14"/>
        <v>35</v>
      </c>
      <c r="AY22" s="5">
        <f t="shared" si="15"/>
        <v>14</v>
      </c>
      <c r="AZ22" s="5">
        <f t="shared" si="16"/>
        <v>21</v>
      </c>
      <c r="BA22" s="5">
        <v>1</v>
      </c>
      <c r="BB22" s="5">
        <v>1</v>
      </c>
      <c r="BC22" s="5"/>
      <c r="BD22" s="5">
        <f t="shared" si="17"/>
        <v>36</v>
      </c>
      <c r="BE22" s="5">
        <f t="shared" si="18"/>
        <v>15</v>
      </c>
      <c r="BF22" s="5">
        <f t="shared" si="19"/>
        <v>21</v>
      </c>
    </row>
    <row r="23" spans="1:58" x14ac:dyDescent="0.3">
      <c r="A23" s="39" t="s">
        <v>58</v>
      </c>
      <c r="B23" s="40">
        <v>1</v>
      </c>
      <c r="C23" s="40">
        <v>0</v>
      </c>
      <c r="D23" s="40">
        <v>1</v>
      </c>
      <c r="E23" s="40">
        <v>0</v>
      </c>
      <c r="F23" s="40">
        <v>0</v>
      </c>
      <c r="G23" s="40">
        <v>0</v>
      </c>
      <c r="H23" s="40">
        <v>1</v>
      </c>
      <c r="I23" s="40">
        <v>0</v>
      </c>
      <c r="J23" s="40">
        <v>1</v>
      </c>
      <c r="K23" s="5">
        <f t="shared" si="5"/>
        <v>20</v>
      </c>
      <c r="L23" s="5">
        <f t="shared" si="6"/>
        <v>2</v>
      </c>
      <c r="M23" s="5">
        <f t="shared" si="7"/>
        <v>18</v>
      </c>
      <c r="N23" s="5">
        <v>20</v>
      </c>
      <c r="O23" s="5">
        <v>2</v>
      </c>
      <c r="P23" s="5">
        <v>18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f t="shared" si="8"/>
        <v>22</v>
      </c>
      <c r="AA23" s="5">
        <f t="shared" si="9"/>
        <v>2</v>
      </c>
      <c r="AB23" s="5">
        <f t="shared" si="10"/>
        <v>20</v>
      </c>
      <c r="AC23" s="5">
        <v>16</v>
      </c>
      <c r="AD23" s="5">
        <v>0</v>
      </c>
      <c r="AE23" s="5">
        <v>16</v>
      </c>
      <c r="AF23" s="5">
        <v>2</v>
      </c>
      <c r="AG23" s="5">
        <v>0</v>
      </c>
      <c r="AH23" s="5">
        <v>2</v>
      </c>
      <c r="AI23" s="5">
        <v>0</v>
      </c>
      <c r="AJ23" s="5">
        <v>0</v>
      </c>
      <c r="AK23" s="5">
        <v>0</v>
      </c>
      <c r="AL23" s="5">
        <f t="shared" si="11"/>
        <v>22</v>
      </c>
      <c r="AM23" s="5">
        <f t="shared" si="12"/>
        <v>2</v>
      </c>
      <c r="AN23" s="5">
        <f t="shared" si="13"/>
        <v>20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f t="shared" si="14"/>
        <v>22</v>
      </c>
      <c r="AY23" s="5">
        <f t="shared" si="15"/>
        <v>2</v>
      </c>
      <c r="AZ23" s="5">
        <f t="shared" si="16"/>
        <v>20</v>
      </c>
      <c r="BA23" s="5"/>
      <c r="BB23" s="5"/>
      <c r="BC23" s="5"/>
      <c r="BD23" s="5">
        <f t="shared" si="17"/>
        <v>22</v>
      </c>
      <c r="BE23" s="5">
        <f t="shared" si="18"/>
        <v>2</v>
      </c>
      <c r="BF23" s="5">
        <f t="shared" si="19"/>
        <v>20</v>
      </c>
    </row>
    <row r="24" spans="1:58" x14ac:dyDescent="0.3">
      <c r="A24" s="39" t="s">
        <v>59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3</v>
      </c>
      <c r="I24" s="40">
        <v>0</v>
      </c>
      <c r="J24" s="40">
        <v>3</v>
      </c>
      <c r="K24" s="5">
        <f t="shared" si="5"/>
        <v>13</v>
      </c>
      <c r="L24" s="5">
        <f t="shared" si="6"/>
        <v>0</v>
      </c>
      <c r="M24" s="5">
        <f t="shared" si="7"/>
        <v>13</v>
      </c>
      <c r="N24" s="5">
        <v>13</v>
      </c>
      <c r="O24" s="5">
        <v>0</v>
      </c>
      <c r="P24" s="5">
        <v>13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f t="shared" si="8"/>
        <v>16</v>
      </c>
      <c r="AA24" s="5">
        <f t="shared" si="9"/>
        <v>0</v>
      </c>
      <c r="AB24" s="5">
        <f t="shared" si="10"/>
        <v>16</v>
      </c>
      <c r="AC24" s="5">
        <v>13</v>
      </c>
      <c r="AD24" s="5">
        <v>0</v>
      </c>
      <c r="AE24" s="5">
        <v>13</v>
      </c>
      <c r="AF24" s="5">
        <v>2</v>
      </c>
      <c r="AG24" s="5">
        <v>0</v>
      </c>
      <c r="AH24" s="5">
        <v>2</v>
      </c>
      <c r="AI24" s="5">
        <v>0</v>
      </c>
      <c r="AJ24" s="5">
        <v>0</v>
      </c>
      <c r="AK24" s="5">
        <v>0</v>
      </c>
      <c r="AL24" s="5">
        <f t="shared" si="11"/>
        <v>16</v>
      </c>
      <c r="AM24" s="5">
        <f t="shared" si="12"/>
        <v>0</v>
      </c>
      <c r="AN24" s="5">
        <f t="shared" si="13"/>
        <v>16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f t="shared" si="14"/>
        <v>16</v>
      </c>
      <c r="AY24" s="5">
        <f t="shared" si="15"/>
        <v>0</v>
      </c>
      <c r="AZ24" s="5">
        <f t="shared" si="16"/>
        <v>16</v>
      </c>
      <c r="BA24" s="5"/>
      <c r="BB24" s="5"/>
      <c r="BC24" s="5"/>
      <c r="BD24" s="5">
        <f t="shared" si="17"/>
        <v>16</v>
      </c>
      <c r="BE24" s="5">
        <f t="shared" si="18"/>
        <v>0</v>
      </c>
      <c r="BF24" s="5">
        <f t="shared" si="19"/>
        <v>16</v>
      </c>
    </row>
    <row r="25" spans="1:58" x14ac:dyDescent="0.3">
      <c r="A25" s="39" t="s">
        <v>60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5">
        <f t="shared" si="5"/>
        <v>10</v>
      </c>
      <c r="L25" s="5">
        <f t="shared" si="6"/>
        <v>2</v>
      </c>
      <c r="M25" s="5">
        <f t="shared" si="7"/>
        <v>8</v>
      </c>
      <c r="N25" s="5">
        <v>10</v>
      </c>
      <c r="O25" s="5">
        <v>2</v>
      </c>
      <c r="P25" s="5">
        <v>8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f t="shared" si="8"/>
        <v>10</v>
      </c>
      <c r="AA25" s="5">
        <f t="shared" si="9"/>
        <v>2</v>
      </c>
      <c r="AB25" s="5">
        <f t="shared" si="10"/>
        <v>8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f t="shared" si="11"/>
        <v>10</v>
      </c>
      <c r="AM25" s="5">
        <f t="shared" si="12"/>
        <v>2</v>
      </c>
      <c r="AN25" s="5">
        <f t="shared" si="13"/>
        <v>8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f t="shared" si="14"/>
        <v>10</v>
      </c>
      <c r="AY25" s="5">
        <f t="shared" si="15"/>
        <v>2</v>
      </c>
      <c r="AZ25" s="5">
        <f t="shared" si="16"/>
        <v>8</v>
      </c>
      <c r="BA25" s="5"/>
      <c r="BB25" s="5"/>
      <c r="BC25" s="5"/>
      <c r="BD25" s="5">
        <f t="shared" si="17"/>
        <v>10</v>
      </c>
      <c r="BE25" s="5">
        <f t="shared" si="18"/>
        <v>2</v>
      </c>
      <c r="BF25" s="5">
        <f t="shared" si="19"/>
        <v>8</v>
      </c>
    </row>
    <row r="26" spans="1:58" x14ac:dyDescent="0.3">
      <c r="A26" s="39" t="s">
        <v>61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1</v>
      </c>
      <c r="I26" s="40">
        <v>1</v>
      </c>
      <c r="J26" s="40">
        <v>0</v>
      </c>
      <c r="K26" s="5">
        <f t="shared" si="5"/>
        <v>4</v>
      </c>
      <c r="L26" s="5">
        <f t="shared" si="6"/>
        <v>4</v>
      </c>
      <c r="M26" s="5">
        <f t="shared" si="7"/>
        <v>0</v>
      </c>
      <c r="N26" s="5">
        <v>4</v>
      </c>
      <c r="O26" s="5">
        <v>4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f t="shared" si="8"/>
        <v>5</v>
      </c>
      <c r="AA26" s="5">
        <f t="shared" si="9"/>
        <v>5</v>
      </c>
      <c r="AB26" s="5">
        <f t="shared" si="10"/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f t="shared" si="11"/>
        <v>5</v>
      </c>
      <c r="AM26" s="5">
        <f t="shared" si="12"/>
        <v>5</v>
      </c>
      <c r="AN26" s="5">
        <f t="shared" si="13"/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f t="shared" si="14"/>
        <v>5</v>
      </c>
      <c r="AY26" s="5">
        <f t="shared" si="15"/>
        <v>5</v>
      </c>
      <c r="AZ26" s="5">
        <f t="shared" si="16"/>
        <v>0</v>
      </c>
      <c r="BA26" s="5"/>
      <c r="BB26" s="5"/>
      <c r="BC26" s="5"/>
      <c r="BD26" s="5">
        <f t="shared" si="17"/>
        <v>5</v>
      </c>
      <c r="BE26" s="5">
        <f t="shared" si="18"/>
        <v>5</v>
      </c>
      <c r="BF26" s="5">
        <f t="shared" si="19"/>
        <v>0</v>
      </c>
    </row>
    <row r="27" spans="1:58" x14ac:dyDescent="0.3">
      <c r="A27" s="39" t="s">
        <v>62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1</v>
      </c>
      <c r="I27" s="40">
        <v>1</v>
      </c>
      <c r="J27" s="40">
        <v>0</v>
      </c>
      <c r="K27" s="5">
        <f t="shared" si="5"/>
        <v>13</v>
      </c>
      <c r="L27" s="5">
        <f t="shared" si="6"/>
        <v>13</v>
      </c>
      <c r="M27" s="5">
        <f t="shared" si="7"/>
        <v>0</v>
      </c>
      <c r="N27" s="5">
        <v>10</v>
      </c>
      <c r="O27" s="5">
        <v>10</v>
      </c>
      <c r="P27" s="5">
        <v>0</v>
      </c>
      <c r="Q27" s="5">
        <v>0</v>
      </c>
      <c r="R27" s="5">
        <v>0</v>
      </c>
      <c r="S27" s="5">
        <v>0</v>
      </c>
      <c r="T27" s="5">
        <v>2</v>
      </c>
      <c r="U27" s="5">
        <v>2</v>
      </c>
      <c r="V27" s="5">
        <v>0</v>
      </c>
      <c r="W27" s="5">
        <v>1</v>
      </c>
      <c r="X27" s="5">
        <v>1</v>
      </c>
      <c r="Y27" s="5">
        <v>0</v>
      </c>
      <c r="Z27" s="5">
        <f t="shared" si="8"/>
        <v>14</v>
      </c>
      <c r="AA27" s="5">
        <f t="shared" si="9"/>
        <v>14</v>
      </c>
      <c r="AB27" s="5">
        <f t="shared" si="10"/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f t="shared" si="11"/>
        <v>14</v>
      </c>
      <c r="AM27" s="5">
        <f t="shared" si="12"/>
        <v>14</v>
      </c>
      <c r="AN27" s="5">
        <f t="shared" si="13"/>
        <v>0</v>
      </c>
      <c r="AO27" s="5">
        <v>1</v>
      </c>
      <c r="AP27" s="5">
        <v>1</v>
      </c>
      <c r="AQ27" s="5">
        <v>0</v>
      </c>
      <c r="AR27" s="5">
        <v>2</v>
      </c>
      <c r="AS27" s="5">
        <v>2</v>
      </c>
      <c r="AT27" s="5">
        <v>0</v>
      </c>
      <c r="AU27" s="5">
        <v>0</v>
      </c>
      <c r="AV27" s="5">
        <v>0</v>
      </c>
      <c r="AW27" s="5">
        <v>0</v>
      </c>
      <c r="AX27" s="5">
        <f t="shared" si="14"/>
        <v>17</v>
      </c>
      <c r="AY27" s="5">
        <f t="shared" si="15"/>
        <v>17</v>
      </c>
      <c r="AZ27" s="5">
        <f t="shared" si="16"/>
        <v>0</v>
      </c>
      <c r="BA27" s="5"/>
      <c r="BB27" s="5"/>
      <c r="BC27" s="5"/>
      <c r="BD27" s="5">
        <f t="shared" si="17"/>
        <v>17</v>
      </c>
      <c r="BE27" s="5">
        <f t="shared" si="18"/>
        <v>17</v>
      </c>
      <c r="BF27" s="5">
        <f t="shared" si="19"/>
        <v>0</v>
      </c>
    </row>
    <row r="28" spans="1:58" x14ac:dyDescent="0.3">
      <c r="A28" s="39" t="s">
        <v>63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3</v>
      </c>
      <c r="I28" s="40">
        <v>1</v>
      </c>
      <c r="J28" s="40">
        <v>2</v>
      </c>
      <c r="K28" s="5">
        <f t="shared" si="5"/>
        <v>6</v>
      </c>
      <c r="L28" s="5">
        <f t="shared" si="6"/>
        <v>3</v>
      </c>
      <c r="M28" s="5">
        <f t="shared" si="7"/>
        <v>3</v>
      </c>
      <c r="N28" s="5">
        <v>6</v>
      </c>
      <c r="O28" s="5">
        <v>3</v>
      </c>
      <c r="P28" s="5">
        <v>3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f t="shared" si="8"/>
        <v>9</v>
      </c>
      <c r="AA28" s="5">
        <f t="shared" si="9"/>
        <v>4</v>
      </c>
      <c r="AB28" s="5">
        <f t="shared" si="10"/>
        <v>5</v>
      </c>
      <c r="AC28" s="5">
        <v>1</v>
      </c>
      <c r="AD28" s="5">
        <v>0</v>
      </c>
      <c r="AE28" s="5">
        <v>1</v>
      </c>
      <c r="AF28" s="5">
        <v>1</v>
      </c>
      <c r="AG28" s="5">
        <v>0</v>
      </c>
      <c r="AH28" s="5">
        <v>1</v>
      </c>
      <c r="AI28" s="5">
        <v>0</v>
      </c>
      <c r="AJ28" s="5">
        <v>0</v>
      </c>
      <c r="AK28" s="5">
        <v>0</v>
      </c>
      <c r="AL28" s="5">
        <f t="shared" si="11"/>
        <v>9</v>
      </c>
      <c r="AM28" s="5">
        <f t="shared" si="12"/>
        <v>4</v>
      </c>
      <c r="AN28" s="5">
        <f t="shared" si="13"/>
        <v>5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f t="shared" si="14"/>
        <v>9</v>
      </c>
      <c r="AY28" s="5">
        <f t="shared" si="15"/>
        <v>4</v>
      </c>
      <c r="AZ28" s="5">
        <f t="shared" si="16"/>
        <v>5</v>
      </c>
      <c r="BA28" s="5"/>
      <c r="BB28" s="5"/>
      <c r="BC28" s="5"/>
      <c r="BD28" s="5">
        <f t="shared" si="17"/>
        <v>9</v>
      </c>
      <c r="BE28" s="5">
        <f t="shared" si="18"/>
        <v>4</v>
      </c>
      <c r="BF28" s="5">
        <f t="shared" si="19"/>
        <v>5</v>
      </c>
    </row>
    <row r="29" spans="1:58" x14ac:dyDescent="0.3">
      <c r="A29" s="39" t="s">
        <v>64</v>
      </c>
      <c r="B29" s="40">
        <v>2</v>
      </c>
      <c r="C29" s="40">
        <v>1</v>
      </c>
      <c r="D29" s="40">
        <v>1</v>
      </c>
      <c r="E29" s="40">
        <v>0</v>
      </c>
      <c r="F29" s="40">
        <v>0</v>
      </c>
      <c r="G29" s="40">
        <v>0</v>
      </c>
      <c r="H29" s="40">
        <v>7</v>
      </c>
      <c r="I29" s="40">
        <v>0</v>
      </c>
      <c r="J29" s="40">
        <v>7</v>
      </c>
      <c r="K29" s="5">
        <f t="shared" si="5"/>
        <v>29</v>
      </c>
      <c r="L29" s="5">
        <f t="shared" si="6"/>
        <v>16</v>
      </c>
      <c r="M29" s="5">
        <f t="shared" si="7"/>
        <v>13</v>
      </c>
      <c r="N29" s="5">
        <v>29</v>
      </c>
      <c r="O29" s="5">
        <v>16</v>
      </c>
      <c r="P29" s="5">
        <v>13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f t="shared" si="8"/>
        <v>38</v>
      </c>
      <c r="AA29" s="5">
        <f t="shared" si="9"/>
        <v>17</v>
      </c>
      <c r="AB29" s="5">
        <f t="shared" si="10"/>
        <v>21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f t="shared" si="11"/>
        <v>38</v>
      </c>
      <c r="AM29" s="5">
        <f t="shared" si="12"/>
        <v>17</v>
      </c>
      <c r="AN29" s="5">
        <f t="shared" si="13"/>
        <v>21</v>
      </c>
      <c r="AO29" s="5">
        <v>1</v>
      </c>
      <c r="AP29" s="5">
        <v>1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f t="shared" si="14"/>
        <v>39</v>
      </c>
      <c r="AY29" s="5">
        <f t="shared" si="15"/>
        <v>18</v>
      </c>
      <c r="AZ29" s="5">
        <f t="shared" si="16"/>
        <v>21</v>
      </c>
      <c r="BA29" s="5"/>
      <c r="BB29" s="5"/>
      <c r="BC29" s="5"/>
      <c r="BD29" s="5">
        <f t="shared" si="17"/>
        <v>39</v>
      </c>
      <c r="BE29" s="5">
        <f t="shared" si="18"/>
        <v>18</v>
      </c>
      <c r="BF29" s="5">
        <f t="shared" si="19"/>
        <v>21</v>
      </c>
    </row>
    <row r="30" spans="1:58" x14ac:dyDescent="0.3">
      <c r="A30" s="39" t="s">
        <v>65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5">
        <f t="shared" si="5"/>
        <v>14</v>
      </c>
      <c r="L30" s="5">
        <f t="shared" si="6"/>
        <v>14</v>
      </c>
      <c r="M30" s="5">
        <f t="shared" si="7"/>
        <v>0</v>
      </c>
      <c r="N30" s="5">
        <v>11</v>
      </c>
      <c r="O30" s="5">
        <v>11</v>
      </c>
      <c r="P30" s="5">
        <v>0</v>
      </c>
      <c r="Q30" s="5">
        <v>1</v>
      </c>
      <c r="R30" s="5">
        <v>1</v>
      </c>
      <c r="S30" s="5">
        <v>0</v>
      </c>
      <c r="T30" s="5">
        <v>1</v>
      </c>
      <c r="U30" s="5">
        <v>1</v>
      </c>
      <c r="V30" s="5">
        <v>0</v>
      </c>
      <c r="W30" s="5">
        <v>1</v>
      </c>
      <c r="X30" s="5">
        <v>1</v>
      </c>
      <c r="Y30" s="5">
        <v>0</v>
      </c>
      <c r="Z30" s="5">
        <f t="shared" si="8"/>
        <v>14</v>
      </c>
      <c r="AA30" s="5">
        <f t="shared" si="9"/>
        <v>14</v>
      </c>
      <c r="AB30" s="5">
        <f t="shared" si="10"/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f t="shared" si="11"/>
        <v>14</v>
      </c>
      <c r="AM30" s="5">
        <f t="shared" si="12"/>
        <v>14</v>
      </c>
      <c r="AN30" s="5">
        <f t="shared" si="13"/>
        <v>0</v>
      </c>
      <c r="AO30" s="5">
        <v>1</v>
      </c>
      <c r="AP30" s="5">
        <v>1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f t="shared" si="14"/>
        <v>15</v>
      </c>
      <c r="AY30" s="5">
        <f t="shared" si="15"/>
        <v>15</v>
      </c>
      <c r="AZ30" s="5">
        <f t="shared" si="16"/>
        <v>0</v>
      </c>
      <c r="BA30" s="5"/>
      <c r="BB30" s="5"/>
      <c r="BC30" s="5"/>
      <c r="BD30" s="5">
        <f t="shared" si="17"/>
        <v>15</v>
      </c>
      <c r="BE30" s="5">
        <f t="shared" si="18"/>
        <v>15</v>
      </c>
      <c r="BF30" s="5">
        <f t="shared" si="19"/>
        <v>0</v>
      </c>
    </row>
    <row r="31" spans="1:58" x14ac:dyDescent="0.3">
      <c r="A31" s="39" t="s">
        <v>66</v>
      </c>
      <c r="B31" s="40">
        <v>0</v>
      </c>
      <c r="C31" s="40">
        <v>0</v>
      </c>
      <c r="D31" s="40">
        <v>0</v>
      </c>
      <c r="E31" s="40">
        <v>1</v>
      </c>
      <c r="F31" s="40">
        <v>1</v>
      </c>
      <c r="G31" s="40">
        <v>0</v>
      </c>
      <c r="H31" s="40">
        <v>5</v>
      </c>
      <c r="I31" s="40">
        <v>1</v>
      </c>
      <c r="J31" s="40">
        <v>4</v>
      </c>
      <c r="K31" s="5">
        <v>8</v>
      </c>
      <c r="L31" s="5">
        <f t="shared" si="6"/>
        <v>5</v>
      </c>
      <c r="M31" s="5">
        <v>3</v>
      </c>
      <c r="N31" s="5">
        <v>8</v>
      </c>
      <c r="O31" s="5">
        <v>5</v>
      </c>
      <c r="P31" s="5">
        <v>3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f t="shared" si="8"/>
        <v>14</v>
      </c>
      <c r="AA31" s="5">
        <f t="shared" si="9"/>
        <v>7</v>
      </c>
      <c r="AB31" s="5">
        <f t="shared" si="10"/>
        <v>7</v>
      </c>
      <c r="AC31" s="5">
        <v>3</v>
      </c>
      <c r="AD31" s="5">
        <v>0</v>
      </c>
      <c r="AE31" s="5">
        <v>3</v>
      </c>
      <c r="AF31" s="5">
        <v>1</v>
      </c>
      <c r="AG31" s="5">
        <v>0</v>
      </c>
      <c r="AH31" s="5">
        <v>1</v>
      </c>
      <c r="AI31" s="5">
        <v>0</v>
      </c>
      <c r="AJ31" s="5">
        <v>0</v>
      </c>
      <c r="AK31" s="5">
        <v>0</v>
      </c>
      <c r="AL31" s="5">
        <f t="shared" si="11"/>
        <v>14</v>
      </c>
      <c r="AM31" s="5">
        <f t="shared" si="12"/>
        <v>7</v>
      </c>
      <c r="AN31" s="5">
        <f t="shared" si="13"/>
        <v>7</v>
      </c>
      <c r="AO31" s="5">
        <v>1</v>
      </c>
      <c r="AP31" s="5">
        <v>1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f t="shared" si="14"/>
        <v>15</v>
      </c>
      <c r="AY31" s="5">
        <f t="shared" si="15"/>
        <v>8</v>
      </c>
      <c r="AZ31" s="5">
        <f t="shared" si="16"/>
        <v>7</v>
      </c>
      <c r="BA31" s="5"/>
      <c r="BB31" s="5"/>
      <c r="BC31" s="5"/>
      <c r="BD31" s="5">
        <f t="shared" si="17"/>
        <v>15</v>
      </c>
      <c r="BE31" s="5">
        <f t="shared" si="18"/>
        <v>8</v>
      </c>
      <c r="BF31" s="5">
        <f t="shared" si="19"/>
        <v>7</v>
      </c>
    </row>
    <row r="32" spans="1:58" x14ac:dyDescent="0.3">
      <c r="A32" s="39" t="s">
        <v>67</v>
      </c>
      <c r="B32" s="40">
        <v>0</v>
      </c>
      <c r="C32" s="40">
        <v>0</v>
      </c>
      <c r="D32" s="40">
        <v>0</v>
      </c>
      <c r="E32" s="40">
        <v>1</v>
      </c>
      <c r="F32" s="40">
        <v>1</v>
      </c>
      <c r="G32" s="40">
        <v>0</v>
      </c>
      <c r="H32" s="40">
        <v>1</v>
      </c>
      <c r="I32" s="40">
        <v>1</v>
      </c>
      <c r="J32" s="40">
        <v>0</v>
      </c>
      <c r="K32" s="5">
        <f t="shared" si="5"/>
        <v>7</v>
      </c>
      <c r="L32" s="5">
        <f t="shared" si="6"/>
        <v>6</v>
      </c>
      <c r="M32" s="5">
        <f t="shared" si="7"/>
        <v>1</v>
      </c>
      <c r="N32" s="5">
        <v>7</v>
      </c>
      <c r="O32" s="5">
        <v>6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f t="shared" si="8"/>
        <v>9</v>
      </c>
      <c r="AA32" s="5">
        <f t="shared" si="9"/>
        <v>8</v>
      </c>
      <c r="AB32" s="5">
        <f t="shared" si="10"/>
        <v>1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f t="shared" si="11"/>
        <v>9</v>
      </c>
      <c r="AM32" s="5">
        <f t="shared" si="12"/>
        <v>8</v>
      </c>
      <c r="AN32" s="5">
        <f t="shared" si="13"/>
        <v>1</v>
      </c>
      <c r="AO32" s="5">
        <v>1</v>
      </c>
      <c r="AP32" s="5">
        <v>1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f t="shared" si="14"/>
        <v>10</v>
      </c>
      <c r="AY32" s="5">
        <f t="shared" si="15"/>
        <v>9</v>
      </c>
      <c r="AZ32" s="5">
        <f t="shared" si="16"/>
        <v>1</v>
      </c>
      <c r="BA32" s="5"/>
      <c r="BB32" s="5"/>
      <c r="BC32" s="5"/>
      <c r="BD32" s="5">
        <f t="shared" si="17"/>
        <v>10</v>
      </c>
      <c r="BE32" s="5">
        <f t="shared" si="18"/>
        <v>9</v>
      </c>
      <c r="BF32" s="5">
        <f t="shared" si="19"/>
        <v>1</v>
      </c>
    </row>
    <row r="33" spans="1:58" x14ac:dyDescent="0.3">
      <c r="A33" s="39" t="s">
        <v>68</v>
      </c>
      <c r="B33" s="40">
        <v>8</v>
      </c>
      <c r="C33" s="40">
        <v>0</v>
      </c>
      <c r="D33" s="40">
        <v>8</v>
      </c>
      <c r="E33" s="40">
        <v>7</v>
      </c>
      <c r="F33" s="40">
        <v>0</v>
      </c>
      <c r="G33" s="40">
        <v>7</v>
      </c>
      <c r="H33" s="40">
        <v>1</v>
      </c>
      <c r="I33" s="40">
        <v>0</v>
      </c>
      <c r="J33" s="40">
        <v>1</v>
      </c>
      <c r="K33" s="5">
        <v>26</v>
      </c>
      <c r="L33" s="5">
        <f t="shared" si="6"/>
        <v>4</v>
      </c>
      <c r="M33" s="5">
        <v>22</v>
      </c>
      <c r="N33" s="5">
        <v>26</v>
      </c>
      <c r="O33" s="5">
        <v>4</v>
      </c>
      <c r="P33" s="5">
        <v>22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f t="shared" si="8"/>
        <v>42</v>
      </c>
      <c r="AA33" s="5">
        <f t="shared" si="9"/>
        <v>4</v>
      </c>
      <c r="AB33" s="5">
        <f t="shared" si="10"/>
        <v>38</v>
      </c>
      <c r="AC33" s="5">
        <v>1</v>
      </c>
      <c r="AD33" s="5">
        <v>0</v>
      </c>
      <c r="AE33" s="5">
        <v>1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f t="shared" si="11"/>
        <v>42</v>
      </c>
      <c r="AM33" s="5">
        <f t="shared" si="12"/>
        <v>4</v>
      </c>
      <c r="AN33" s="5">
        <f t="shared" si="13"/>
        <v>38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f t="shared" si="14"/>
        <v>42</v>
      </c>
      <c r="AY33" s="5">
        <f t="shared" si="15"/>
        <v>4</v>
      </c>
      <c r="AZ33" s="5">
        <f t="shared" si="16"/>
        <v>38</v>
      </c>
      <c r="BA33" s="5">
        <v>1</v>
      </c>
      <c r="BB33" s="5"/>
      <c r="BC33" s="5">
        <v>1</v>
      </c>
      <c r="BD33" s="5">
        <f t="shared" si="17"/>
        <v>43</v>
      </c>
      <c r="BE33" s="5">
        <f t="shared" si="18"/>
        <v>4</v>
      </c>
      <c r="BF33" s="5">
        <f t="shared" si="19"/>
        <v>39</v>
      </c>
    </row>
    <row r="34" spans="1:58" x14ac:dyDescent="0.3">
      <c r="A34" s="39" t="s">
        <v>69</v>
      </c>
      <c r="B34" s="40">
        <v>3</v>
      </c>
      <c r="C34" s="40">
        <v>0</v>
      </c>
      <c r="D34" s="40">
        <v>3</v>
      </c>
      <c r="E34" s="40">
        <v>0</v>
      </c>
      <c r="F34" s="40">
        <v>0</v>
      </c>
      <c r="G34" s="40">
        <v>0</v>
      </c>
      <c r="H34" s="40">
        <v>2</v>
      </c>
      <c r="I34" s="40">
        <v>0</v>
      </c>
      <c r="J34" s="40">
        <v>2</v>
      </c>
      <c r="K34" s="5">
        <f t="shared" si="5"/>
        <v>14</v>
      </c>
      <c r="L34" s="5">
        <f t="shared" si="6"/>
        <v>0</v>
      </c>
      <c r="M34" s="5">
        <f t="shared" si="7"/>
        <v>14</v>
      </c>
      <c r="N34" s="5">
        <v>14</v>
      </c>
      <c r="O34" s="5">
        <v>0</v>
      </c>
      <c r="P34" s="5">
        <v>14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f t="shared" si="8"/>
        <v>19</v>
      </c>
      <c r="AA34" s="5">
        <f t="shared" si="9"/>
        <v>0</v>
      </c>
      <c r="AB34" s="5">
        <f t="shared" si="10"/>
        <v>19</v>
      </c>
      <c r="AC34" s="5">
        <v>20</v>
      </c>
      <c r="AD34" s="5">
        <v>0</v>
      </c>
      <c r="AE34" s="5">
        <v>20</v>
      </c>
      <c r="AF34" s="5">
        <v>1</v>
      </c>
      <c r="AG34" s="5">
        <v>0</v>
      </c>
      <c r="AH34" s="5">
        <v>1</v>
      </c>
      <c r="AI34" s="5">
        <v>0</v>
      </c>
      <c r="AJ34" s="5">
        <v>0</v>
      </c>
      <c r="AK34" s="5">
        <v>0</v>
      </c>
      <c r="AL34" s="5">
        <f t="shared" si="11"/>
        <v>19</v>
      </c>
      <c r="AM34" s="5">
        <f t="shared" si="12"/>
        <v>0</v>
      </c>
      <c r="AN34" s="5">
        <f t="shared" si="13"/>
        <v>19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f t="shared" si="14"/>
        <v>19</v>
      </c>
      <c r="AY34" s="5">
        <f t="shared" si="15"/>
        <v>0</v>
      </c>
      <c r="AZ34" s="5">
        <f t="shared" si="16"/>
        <v>19</v>
      </c>
      <c r="BA34" s="5"/>
      <c r="BB34" s="5"/>
      <c r="BC34" s="5"/>
      <c r="BD34" s="5">
        <f t="shared" si="17"/>
        <v>19</v>
      </c>
      <c r="BE34" s="5">
        <f t="shared" si="18"/>
        <v>0</v>
      </c>
      <c r="BF34" s="5">
        <f t="shared" si="19"/>
        <v>19</v>
      </c>
    </row>
    <row r="35" spans="1:58" x14ac:dyDescent="0.3">
      <c r="A35" s="39" t="s">
        <v>70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1</v>
      </c>
      <c r="I35" s="40">
        <v>1</v>
      </c>
      <c r="J35" s="40">
        <v>0</v>
      </c>
      <c r="K35" s="5">
        <v>7</v>
      </c>
      <c r="L35" s="5">
        <v>7</v>
      </c>
      <c r="M35" s="5">
        <f t="shared" si="7"/>
        <v>0</v>
      </c>
      <c r="N35" s="5">
        <v>6</v>
      </c>
      <c r="O35" s="5">
        <v>6</v>
      </c>
      <c r="P35" s="5">
        <v>0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f t="shared" si="8"/>
        <v>8</v>
      </c>
      <c r="AA35" s="5">
        <f t="shared" ref="AA35:AA45" si="20">L35+I35+F35+C35</f>
        <v>8</v>
      </c>
      <c r="AB35" s="5">
        <f t="shared" ref="AB35:AB45" si="21">M35+J35+G35+D35</f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f>Z35+AI35</f>
        <v>8</v>
      </c>
      <c r="AM35" s="5">
        <f t="shared" si="12"/>
        <v>8</v>
      </c>
      <c r="AN35" s="5">
        <f t="shared" si="13"/>
        <v>0</v>
      </c>
      <c r="AO35" s="5">
        <v>2</v>
      </c>
      <c r="AP35" s="5">
        <v>2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f>AL35+AO35+AR35+AU35</f>
        <v>10</v>
      </c>
      <c r="AY35" s="5">
        <f t="shared" si="15"/>
        <v>10</v>
      </c>
      <c r="AZ35" s="5">
        <f t="shared" si="16"/>
        <v>0</v>
      </c>
      <c r="BA35" s="5"/>
      <c r="BB35" s="5"/>
      <c r="BC35" s="5"/>
      <c r="BD35" s="5">
        <f t="shared" si="17"/>
        <v>10</v>
      </c>
      <c r="BE35" s="5">
        <f t="shared" si="18"/>
        <v>10</v>
      </c>
      <c r="BF35" s="5">
        <f t="shared" si="19"/>
        <v>0</v>
      </c>
    </row>
    <row r="36" spans="1:58" s="24" customFormat="1" x14ac:dyDescent="0.3">
      <c r="A36" s="39" t="s">
        <v>71</v>
      </c>
      <c r="B36" s="40">
        <v>0</v>
      </c>
      <c r="C36" s="40">
        <v>0</v>
      </c>
      <c r="D36" s="40">
        <v>0</v>
      </c>
      <c r="E36" s="40">
        <v>2</v>
      </c>
      <c r="F36" s="40">
        <v>0</v>
      </c>
      <c r="G36" s="40">
        <v>2</v>
      </c>
      <c r="H36" s="40">
        <v>9</v>
      </c>
      <c r="I36" s="40">
        <v>0</v>
      </c>
      <c r="J36" s="40">
        <v>9</v>
      </c>
      <c r="K36" s="5">
        <f t="shared" si="5"/>
        <v>19</v>
      </c>
      <c r="L36" s="5">
        <f t="shared" si="6"/>
        <v>0</v>
      </c>
      <c r="M36" s="5">
        <f t="shared" si="7"/>
        <v>19</v>
      </c>
      <c r="N36" s="5">
        <v>19</v>
      </c>
      <c r="O36" s="5">
        <v>0</v>
      </c>
      <c r="P36" s="5">
        <v>19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f t="shared" si="8"/>
        <v>30</v>
      </c>
      <c r="AA36" s="5">
        <f t="shared" si="20"/>
        <v>0</v>
      </c>
      <c r="AB36" s="5">
        <f t="shared" si="21"/>
        <v>30</v>
      </c>
      <c r="AC36" s="5">
        <v>3</v>
      </c>
      <c r="AD36" s="5">
        <v>0</v>
      </c>
      <c r="AE36" s="5">
        <v>3</v>
      </c>
      <c r="AF36" s="5">
        <v>1</v>
      </c>
      <c r="AG36" s="5">
        <v>0</v>
      </c>
      <c r="AH36" s="5">
        <v>1</v>
      </c>
      <c r="AI36" s="5">
        <v>0</v>
      </c>
      <c r="AJ36" s="5">
        <v>0</v>
      </c>
      <c r="AK36" s="5">
        <v>0</v>
      </c>
      <c r="AL36" s="5">
        <f t="shared" ref="AL36:AL45" si="22">Z36+AI36</f>
        <v>30</v>
      </c>
      <c r="AM36" s="5">
        <f t="shared" ref="AM36:AM45" si="23">AA36+AJ36</f>
        <v>0</v>
      </c>
      <c r="AN36" s="5">
        <f t="shared" ref="AN36:AN45" si="24">AB36+AK36</f>
        <v>30</v>
      </c>
      <c r="AO36" s="5">
        <v>1</v>
      </c>
      <c r="AP36" s="5">
        <v>0</v>
      </c>
      <c r="AQ36" s="5">
        <v>1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f t="shared" ref="AX36:AX45" si="25">AL36+AO36+AR36+AU36</f>
        <v>31</v>
      </c>
      <c r="AY36" s="5">
        <f t="shared" ref="AY36:AY45" si="26">AM36+AP36+AS36+AV36</f>
        <v>0</v>
      </c>
      <c r="AZ36" s="5">
        <f t="shared" ref="AZ36:AZ45" si="27">AN36+AQ36+AT36+AW36</f>
        <v>31</v>
      </c>
      <c r="BA36" s="5"/>
      <c r="BB36" s="5"/>
      <c r="BC36" s="5"/>
      <c r="BD36" s="5">
        <f t="shared" si="17"/>
        <v>31</v>
      </c>
      <c r="BE36" s="5">
        <f t="shared" si="18"/>
        <v>0</v>
      </c>
      <c r="BF36" s="5">
        <f t="shared" si="19"/>
        <v>31</v>
      </c>
    </row>
    <row r="37" spans="1:58" x14ac:dyDescent="0.3">
      <c r="A37" s="39" t="s">
        <v>72</v>
      </c>
      <c r="B37" s="40">
        <v>2</v>
      </c>
      <c r="C37" s="40">
        <v>1</v>
      </c>
      <c r="D37" s="40">
        <v>1</v>
      </c>
      <c r="E37" s="40">
        <v>0</v>
      </c>
      <c r="F37" s="40">
        <v>0</v>
      </c>
      <c r="G37" s="40">
        <v>0</v>
      </c>
      <c r="H37" s="40">
        <v>1</v>
      </c>
      <c r="I37" s="40">
        <v>0</v>
      </c>
      <c r="J37" s="40">
        <v>1</v>
      </c>
      <c r="K37" s="5">
        <f t="shared" si="5"/>
        <v>12</v>
      </c>
      <c r="L37" s="5">
        <f t="shared" si="6"/>
        <v>7</v>
      </c>
      <c r="M37" s="5">
        <f t="shared" si="7"/>
        <v>5</v>
      </c>
      <c r="N37" s="5">
        <v>10</v>
      </c>
      <c r="O37" s="5">
        <v>5</v>
      </c>
      <c r="P37" s="5">
        <v>5</v>
      </c>
      <c r="Q37" s="5">
        <v>0</v>
      </c>
      <c r="R37" s="5">
        <v>0</v>
      </c>
      <c r="S37" s="5">
        <v>0</v>
      </c>
      <c r="T37" s="5">
        <v>1</v>
      </c>
      <c r="U37" s="5">
        <v>1</v>
      </c>
      <c r="V37" s="5">
        <v>0</v>
      </c>
      <c r="W37" s="5">
        <v>1</v>
      </c>
      <c r="X37" s="5">
        <v>1</v>
      </c>
      <c r="Y37" s="5">
        <v>0</v>
      </c>
      <c r="Z37" s="5">
        <f t="shared" si="8"/>
        <v>15</v>
      </c>
      <c r="AA37" s="5">
        <f t="shared" si="20"/>
        <v>8</v>
      </c>
      <c r="AB37" s="5">
        <f t="shared" si="21"/>
        <v>7</v>
      </c>
      <c r="AC37" s="5">
        <v>1</v>
      </c>
      <c r="AD37" s="5">
        <v>0</v>
      </c>
      <c r="AE37" s="5">
        <v>1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f t="shared" si="22"/>
        <v>15</v>
      </c>
      <c r="AM37" s="5">
        <f t="shared" si="23"/>
        <v>8</v>
      </c>
      <c r="AN37" s="5">
        <f t="shared" si="24"/>
        <v>7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f t="shared" si="25"/>
        <v>15</v>
      </c>
      <c r="AY37" s="5">
        <f t="shared" si="26"/>
        <v>8</v>
      </c>
      <c r="AZ37" s="5">
        <f t="shared" si="27"/>
        <v>7</v>
      </c>
      <c r="BA37" s="5"/>
      <c r="BB37" s="5"/>
      <c r="BC37" s="5"/>
      <c r="BD37" s="5">
        <f t="shared" si="17"/>
        <v>15</v>
      </c>
      <c r="BE37" s="5">
        <f t="shared" si="18"/>
        <v>8</v>
      </c>
      <c r="BF37" s="5">
        <f t="shared" si="19"/>
        <v>7</v>
      </c>
    </row>
    <row r="38" spans="1:58" x14ac:dyDescent="0.3">
      <c r="A38" s="39" t="s">
        <v>73</v>
      </c>
      <c r="B38" s="40">
        <v>0</v>
      </c>
      <c r="C38" s="40">
        <v>0</v>
      </c>
      <c r="D38" s="40">
        <v>0</v>
      </c>
      <c r="E38" s="40">
        <v>1</v>
      </c>
      <c r="F38" s="40">
        <v>0</v>
      </c>
      <c r="G38" s="40">
        <v>1</v>
      </c>
      <c r="H38" s="40">
        <v>6</v>
      </c>
      <c r="I38" s="40">
        <v>0</v>
      </c>
      <c r="J38" s="40">
        <v>6</v>
      </c>
      <c r="K38" s="5">
        <f t="shared" si="5"/>
        <v>15</v>
      </c>
      <c r="L38" s="5">
        <f t="shared" si="6"/>
        <v>2</v>
      </c>
      <c r="M38" s="5">
        <f t="shared" si="7"/>
        <v>13</v>
      </c>
      <c r="N38" s="5">
        <v>15</v>
      </c>
      <c r="O38" s="5">
        <v>2</v>
      </c>
      <c r="P38" s="5">
        <v>13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f t="shared" si="8"/>
        <v>22</v>
      </c>
      <c r="AA38" s="5">
        <f t="shared" si="20"/>
        <v>2</v>
      </c>
      <c r="AB38" s="5">
        <f t="shared" si="21"/>
        <v>20</v>
      </c>
      <c r="AC38" s="5">
        <v>1</v>
      </c>
      <c r="AD38" s="5">
        <v>0</v>
      </c>
      <c r="AE38" s="5">
        <v>1</v>
      </c>
      <c r="AF38" s="5">
        <v>1</v>
      </c>
      <c r="AG38" s="5">
        <v>0</v>
      </c>
      <c r="AH38" s="5">
        <v>1</v>
      </c>
      <c r="AI38" s="5">
        <v>0</v>
      </c>
      <c r="AJ38" s="5">
        <v>0</v>
      </c>
      <c r="AK38" s="5">
        <v>0</v>
      </c>
      <c r="AL38" s="5">
        <f t="shared" si="22"/>
        <v>22</v>
      </c>
      <c r="AM38" s="5">
        <f t="shared" si="23"/>
        <v>2</v>
      </c>
      <c r="AN38" s="5">
        <f t="shared" si="24"/>
        <v>20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f t="shared" si="25"/>
        <v>22</v>
      </c>
      <c r="AY38" s="5">
        <f t="shared" si="26"/>
        <v>2</v>
      </c>
      <c r="AZ38" s="5">
        <f t="shared" si="27"/>
        <v>20</v>
      </c>
      <c r="BA38" s="5"/>
      <c r="BB38" s="5"/>
      <c r="BC38" s="5"/>
      <c r="BD38" s="5">
        <f t="shared" si="17"/>
        <v>22</v>
      </c>
      <c r="BE38" s="5">
        <f t="shared" si="18"/>
        <v>2</v>
      </c>
      <c r="BF38" s="5">
        <f t="shared" si="19"/>
        <v>20</v>
      </c>
    </row>
    <row r="39" spans="1:58" x14ac:dyDescent="0.3">
      <c r="A39" s="39" t="s">
        <v>74</v>
      </c>
      <c r="B39" s="40">
        <v>0</v>
      </c>
      <c r="C39" s="40">
        <v>0</v>
      </c>
      <c r="D39" s="40">
        <v>0</v>
      </c>
      <c r="E39" s="40">
        <v>1</v>
      </c>
      <c r="F39" s="40">
        <v>0</v>
      </c>
      <c r="G39" s="40">
        <v>1</v>
      </c>
      <c r="H39" s="40">
        <v>4</v>
      </c>
      <c r="I39" s="40">
        <v>0</v>
      </c>
      <c r="J39" s="40">
        <v>4</v>
      </c>
      <c r="K39" s="5">
        <f t="shared" si="5"/>
        <v>10</v>
      </c>
      <c r="L39" s="5">
        <v>0</v>
      </c>
      <c r="M39" s="5">
        <v>10</v>
      </c>
      <c r="N39" s="5">
        <v>10</v>
      </c>
      <c r="O39" s="5">
        <v>0</v>
      </c>
      <c r="P39" s="5">
        <v>10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f t="shared" si="8"/>
        <v>15</v>
      </c>
      <c r="AA39" s="5">
        <f t="shared" si="20"/>
        <v>0</v>
      </c>
      <c r="AB39" s="5">
        <f t="shared" si="21"/>
        <v>15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f t="shared" si="22"/>
        <v>15</v>
      </c>
      <c r="AM39" s="5">
        <f t="shared" si="23"/>
        <v>0</v>
      </c>
      <c r="AN39" s="5">
        <f t="shared" si="24"/>
        <v>15</v>
      </c>
      <c r="AO39" s="5">
        <v>1</v>
      </c>
      <c r="AP39" s="5">
        <v>0</v>
      </c>
      <c r="AQ39" s="5">
        <v>1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f t="shared" si="25"/>
        <v>16</v>
      </c>
      <c r="AY39" s="5">
        <f t="shared" si="26"/>
        <v>0</v>
      </c>
      <c r="AZ39" s="5">
        <f t="shared" si="27"/>
        <v>16</v>
      </c>
      <c r="BA39" s="5"/>
      <c r="BB39" s="5"/>
      <c r="BC39" s="5"/>
      <c r="BD39" s="5">
        <f t="shared" si="17"/>
        <v>16</v>
      </c>
      <c r="BE39" s="5">
        <f t="shared" si="18"/>
        <v>0</v>
      </c>
      <c r="BF39" s="5">
        <f t="shared" si="19"/>
        <v>16</v>
      </c>
    </row>
    <row r="40" spans="1:58" x14ac:dyDescent="0.3">
      <c r="A40" s="39" t="s">
        <v>75</v>
      </c>
      <c r="B40" s="40">
        <v>1</v>
      </c>
      <c r="C40" s="40">
        <v>1</v>
      </c>
      <c r="D40" s="40">
        <v>0</v>
      </c>
      <c r="E40" s="40">
        <v>0</v>
      </c>
      <c r="F40" s="40">
        <v>0</v>
      </c>
      <c r="G40" s="40">
        <v>0</v>
      </c>
      <c r="H40" s="40">
        <v>2</v>
      </c>
      <c r="I40" s="40">
        <v>2</v>
      </c>
      <c r="J40" s="40">
        <v>0</v>
      </c>
      <c r="K40" s="5">
        <f t="shared" si="5"/>
        <v>33</v>
      </c>
      <c r="L40" s="5">
        <f t="shared" si="6"/>
        <v>30</v>
      </c>
      <c r="M40" s="5">
        <f t="shared" si="7"/>
        <v>3</v>
      </c>
      <c r="N40" s="5">
        <v>27</v>
      </c>
      <c r="O40" s="5">
        <v>24</v>
      </c>
      <c r="P40" s="5">
        <v>3</v>
      </c>
      <c r="Q40" s="5">
        <v>2</v>
      </c>
      <c r="R40" s="5">
        <v>2</v>
      </c>
      <c r="S40" s="5">
        <v>0</v>
      </c>
      <c r="T40" s="5">
        <v>2</v>
      </c>
      <c r="U40" s="5">
        <v>2</v>
      </c>
      <c r="V40" s="5">
        <v>0</v>
      </c>
      <c r="W40" s="5">
        <v>2</v>
      </c>
      <c r="X40" s="5">
        <v>2</v>
      </c>
      <c r="Y40" s="5">
        <v>0</v>
      </c>
      <c r="Z40" s="5">
        <f t="shared" si="8"/>
        <v>36</v>
      </c>
      <c r="AA40" s="5">
        <f t="shared" si="20"/>
        <v>33</v>
      </c>
      <c r="AB40" s="5">
        <f t="shared" si="21"/>
        <v>3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1</v>
      </c>
      <c r="AJ40" s="5">
        <v>1</v>
      </c>
      <c r="AK40" s="5">
        <v>0</v>
      </c>
      <c r="AL40" s="5">
        <f t="shared" si="22"/>
        <v>37</v>
      </c>
      <c r="AM40" s="5">
        <f t="shared" si="23"/>
        <v>34</v>
      </c>
      <c r="AN40" s="5">
        <f t="shared" si="24"/>
        <v>3</v>
      </c>
      <c r="AO40" s="5">
        <v>2</v>
      </c>
      <c r="AP40" s="5">
        <v>2</v>
      </c>
      <c r="AQ40" s="5">
        <v>0</v>
      </c>
      <c r="AR40" s="5">
        <v>1</v>
      </c>
      <c r="AS40" s="5">
        <v>1</v>
      </c>
      <c r="AT40" s="5">
        <v>0</v>
      </c>
      <c r="AU40" s="5">
        <v>1</v>
      </c>
      <c r="AV40" s="5">
        <v>1</v>
      </c>
      <c r="AW40" s="5">
        <v>0</v>
      </c>
      <c r="AX40" s="5">
        <f t="shared" si="25"/>
        <v>41</v>
      </c>
      <c r="AY40" s="5">
        <f t="shared" si="26"/>
        <v>38</v>
      </c>
      <c r="AZ40" s="5">
        <f t="shared" si="27"/>
        <v>3</v>
      </c>
      <c r="BA40" s="5">
        <v>2</v>
      </c>
      <c r="BB40" s="5">
        <v>2</v>
      </c>
      <c r="BC40" s="5"/>
      <c r="BD40" s="5">
        <f t="shared" si="17"/>
        <v>43</v>
      </c>
      <c r="BE40" s="5">
        <f t="shared" si="18"/>
        <v>40</v>
      </c>
      <c r="BF40" s="5">
        <f t="shared" si="19"/>
        <v>3</v>
      </c>
    </row>
    <row r="41" spans="1:58" x14ac:dyDescent="0.3">
      <c r="A41" s="39" t="s">
        <v>76</v>
      </c>
      <c r="B41" s="40">
        <v>0</v>
      </c>
      <c r="C41" s="40">
        <v>0</v>
      </c>
      <c r="D41" s="40">
        <v>0</v>
      </c>
      <c r="E41" s="40">
        <v>1</v>
      </c>
      <c r="F41" s="40">
        <v>0</v>
      </c>
      <c r="G41" s="40">
        <v>1</v>
      </c>
      <c r="H41" s="40">
        <v>3</v>
      </c>
      <c r="I41" s="40">
        <v>0</v>
      </c>
      <c r="J41" s="40">
        <v>3</v>
      </c>
      <c r="K41" s="5">
        <f t="shared" si="5"/>
        <v>7</v>
      </c>
      <c r="L41" s="5">
        <f t="shared" si="6"/>
        <v>2</v>
      </c>
      <c r="M41" s="5">
        <f t="shared" si="7"/>
        <v>5</v>
      </c>
      <c r="N41" s="5">
        <v>7</v>
      </c>
      <c r="O41" s="5">
        <v>2</v>
      </c>
      <c r="P41" s="5">
        <v>5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f t="shared" si="8"/>
        <v>11</v>
      </c>
      <c r="AA41" s="5">
        <f t="shared" si="20"/>
        <v>2</v>
      </c>
      <c r="AB41" s="5">
        <f t="shared" si="21"/>
        <v>9</v>
      </c>
      <c r="AC41" s="5">
        <v>5</v>
      </c>
      <c r="AD41" s="5">
        <v>0</v>
      </c>
      <c r="AE41" s="5">
        <v>5</v>
      </c>
      <c r="AF41" s="5">
        <v>1</v>
      </c>
      <c r="AG41" s="5">
        <v>0</v>
      </c>
      <c r="AH41" s="5">
        <v>1</v>
      </c>
      <c r="AI41" s="5">
        <v>0</v>
      </c>
      <c r="AJ41" s="5">
        <v>0</v>
      </c>
      <c r="AK41" s="5">
        <v>0</v>
      </c>
      <c r="AL41" s="5">
        <f t="shared" si="22"/>
        <v>11</v>
      </c>
      <c r="AM41" s="5">
        <f t="shared" si="23"/>
        <v>2</v>
      </c>
      <c r="AN41" s="5">
        <f t="shared" si="24"/>
        <v>9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f t="shared" si="25"/>
        <v>11</v>
      </c>
      <c r="AY41" s="5">
        <f t="shared" si="26"/>
        <v>2</v>
      </c>
      <c r="AZ41" s="5">
        <f t="shared" si="27"/>
        <v>9</v>
      </c>
      <c r="BA41" s="5"/>
      <c r="BB41" s="5"/>
      <c r="BC41" s="5"/>
      <c r="BD41" s="5">
        <f t="shared" si="17"/>
        <v>11</v>
      </c>
      <c r="BE41" s="5">
        <f t="shared" si="18"/>
        <v>2</v>
      </c>
      <c r="BF41" s="5">
        <f t="shared" si="19"/>
        <v>9</v>
      </c>
    </row>
    <row r="42" spans="1:58" x14ac:dyDescent="0.3">
      <c r="A42" s="39" t="s">
        <v>77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2</v>
      </c>
      <c r="I42" s="40">
        <v>0</v>
      </c>
      <c r="J42" s="40">
        <v>2</v>
      </c>
      <c r="K42" s="5">
        <f t="shared" si="5"/>
        <v>12</v>
      </c>
      <c r="L42" s="5">
        <f t="shared" si="6"/>
        <v>0</v>
      </c>
      <c r="M42" s="5">
        <f t="shared" si="7"/>
        <v>12</v>
      </c>
      <c r="N42" s="5">
        <v>12</v>
      </c>
      <c r="O42" s="5">
        <v>0</v>
      </c>
      <c r="P42" s="5">
        <v>12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f t="shared" si="8"/>
        <v>14</v>
      </c>
      <c r="AA42" s="5">
        <f t="shared" si="20"/>
        <v>0</v>
      </c>
      <c r="AB42" s="5">
        <f t="shared" si="21"/>
        <v>14</v>
      </c>
      <c r="AC42" s="5">
        <v>2</v>
      </c>
      <c r="AD42" s="5">
        <v>0</v>
      </c>
      <c r="AE42" s="5">
        <v>2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f t="shared" si="22"/>
        <v>14</v>
      </c>
      <c r="AM42" s="5">
        <f t="shared" si="23"/>
        <v>0</v>
      </c>
      <c r="AN42" s="5">
        <f t="shared" si="24"/>
        <v>14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f t="shared" si="25"/>
        <v>14</v>
      </c>
      <c r="AY42" s="5">
        <f t="shared" si="26"/>
        <v>0</v>
      </c>
      <c r="AZ42" s="5">
        <f t="shared" si="27"/>
        <v>14</v>
      </c>
      <c r="BA42" s="5"/>
      <c r="BB42" s="5"/>
      <c r="BC42" s="5"/>
      <c r="BD42" s="5">
        <f t="shared" si="17"/>
        <v>14</v>
      </c>
      <c r="BE42" s="5">
        <f t="shared" si="18"/>
        <v>0</v>
      </c>
      <c r="BF42" s="5">
        <f t="shared" si="19"/>
        <v>14</v>
      </c>
    </row>
    <row r="43" spans="1:58" x14ac:dyDescent="0.3">
      <c r="A43" s="39" t="s">
        <v>78</v>
      </c>
      <c r="B43" s="40">
        <v>2</v>
      </c>
      <c r="C43" s="40">
        <v>0</v>
      </c>
      <c r="D43" s="40">
        <v>2</v>
      </c>
      <c r="E43" s="40">
        <v>2</v>
      </c>
      <c r="F43" s="40">
        <v>0</v>
      </c>
      <c r="G43" s="40">
        <v>2</v>
      </c>
      <c r="H43" s="40">
        <v>6</v>
      </c>
      <c r="I43" s="40">
        <v>0</v>
      </c>
      <c r="J43" s="40">
        <v>6</v>
      </c>
      <c r="K43" s="5">
        <v>29</v>
      </c>
      <c r="L43" s="5">
        <f t="shared" si="6"/>
        <v>4</v>
      </c>
      <c r="M43" s="5">
        <v>25</v>
      </c>
      <c r="N43" s="5">
        <v>29</v>
      </c>
      <c r="O43" s="5">
        <v>4</v>
      </c>
      <c r="P43" s="5">
        <v>25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f t="shared" si="8"/>
        <v>39</v>
      </c>
      <c r="AA43" s="5">
        <f t="shared" si="20"/>
        <v>4</v>
      </c>
      <c r="AB43" s="5">
        <f t="shared" si="21"/>
        <v>35</v>
      </c>
      <c r="AC43" s="5">
        <v>1</v>
      </c>
      <c r="AD43" s="5">
        <v>0</v>
      </c>
      <c r="AE43" s="5">
        <v>1</v>
      </c>
      <c r="AF43" s="5">
        <v>0</v>
      </c>
      <c r="AG43" s="5">
        <v>0</v>
      </c>
      <c r="AH43" s="5">
        <v>0</v>
      </c>
      <c r="AI43" s="5">
        <v>1</v>
      </c>
      <c r="AJ43" s="5">
        <v>1</v>
      </c>
      <c r="AK43" s="5">
        <v>0</v>
      </c>
      <c r="AL43" s="5">
        <f t="shared" si="22"/>
        <v>40</v>
      </c>
      <c r="AM43" s="5">
        <f t="shared" si="23"/>
        <v>5</v>
      </c>
      <c r="AN43" s="5">
        <f t="shared" si="24"/>
        <v>35</v>
      </c>
      <c r="AO43" s="5">
        <v>1</v>
      </c>
      <c r="AP43" s="5">
        <v>1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f t="shared" si="25"/>
        <v>41</v>
      </c>
      <c r="AY43" s="5">
        <f t="shared" si="26"/>
        <v>6</v>
      </c>
      <c r="AZ43" s="5">
        <f t="shared" si="27"/>
        <v>35</v>
      </c>
      <c r="BA43" s="5">
        <v>1</v>
      </c>
      <c r="BB43" s="5">
        <v>1</v>
      </c>
      <c r="BC43" s="5"/>
      <c r="BD43" s="5">
        <f t="shared" si="17"/>
        <v>42</v>
      </c>
      <c r="BE43" s="5">
        <f t="shared" si="18"/>
        <v>7</v>
      </c>
      <c r="BF43" s="5">
        <f t="shared" si="19"/>
        <v>35</v>
      </c>
    </row>
    <row r="44" spans="1:58" x14ac:dyDescent="0.3">
      <c r="A44" s="39" t="s">
        <v>79</v>
      </c>
      <c r="B44" s="40">
        <v>4</v>
      </c>
      <c r="C44" s="40">
        <v>0</v>
      </c>
      <c r="D44" s="40">
        <v>4</v>
      </c>
      <c r="E44" s="40">
        <v>2</v>
      </c>
      <c r="F44" s="40">
        <v>0</v>
      </c>
      <c r="G44" s="40">
        <v>2</v>
      </c>
      <c r="H44" s="40">
        <v>2</v>
      </c>
      <c r="I44" s="40">
        <v>0</v>
      </c>
      <c r="J44" s="40">
        <v>2</v>
      </c>
      <c r="K44" s="5">
        <f t="shared" si="5"/>
        <v>18</v>
      </c>
      <c r="L44" s="5">
        <f t="shared" si="6"/>
        <v>0</v>
      </c>
      <c r="M44" s="5">
        <f t="shared" si="7"/>
        <v>18</v>
      </c>
      <c r="N44" s="5">
        <v>18</v>
      </c>
      <c r="O44" s="5">
        <v>0</v>
      </c>
      <c r="P44" s="5">
        <v>18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f t="shared" si="8"/>
        <v>26</v>
      </c>
      <c r="AA44" s="5">
        <f t="shared" si="20"/>
        <v>0</v>
      </c>
      <c r="AB44" s="5">
        <f t="shared" si="21"/>
        <v>26</v>
      </c>
      <c r="AC44" s="5">
        <v>12</v>
      </c>
      <c r="AD44" s="5">
        <v>0</v>
      </c>
      <c r="AE44" s="5">
        <v>12</v>
      </c>
      <c r="AF44" s="5">
        <v>2</v>
      </c>
      <c r="AG44" s="5">
        <v>0</v>
      </c>
      <c r="AH44" s="5">
        <v>2</v>
      </c>
      <c r="AI44" s="5">
        <v>2</v>
      </c>
      <c r="AJ44" s="5">
        <v>0</v>
      </c>
      <c r="AK44" s="5">
        <v>2</v>
      </c>
      <c r="AL44" s="5">
        <f t="shared" si="22"/>
        <v>28</v>
      </c>
      <c r="AM44" s="5">
        <f t="shared" si="23"/>
        <v>0</v>
      </c>
      <c r="AN44" s="5">
        <f t="shared" si="24"/>
        <v>28</v>
      </c>
      <c r="AO44" s="5">
        <v>0</v>
      </c>
      <c r="AP44" s="5">
        <v>0</v>
      </c>
      <c r="AQ44" s="5">
        <v>0</v>
      </c>
      <c r="AR44" s="5">
        <v>1</v>
      </c>
      <c r="AS44" s="5">
        <v>0</v>
      </c>
      <c r="AT44" s="5">
        <v>1</v>
      </c>
      <c r="AU44" s="5">
        <v>0</v>
      </c>
      <c r="AV44" s="5">
        <v>0</v>
      </c>
      <c r="AW44" s="5">
        <v>0</v>
      </c>
      <c r="AX44" s="5">
        <f t="shared" si="25"/>
        <v>29</v>
      </c>
      <c r="AY44" s="5">
        <f t="shared" si="26"/>
        <v>0</v>
      </c>
      <c r="AZ44" s="5">
        <f t="shared" si="27"/>
        <v>29</v>
      </c>
      <c r="BA44" s="5"/>
      <c r="BB44" s="5"/>
      <c r="BC44" s="5"/>
      <c r="BD44" s="5">
        <f t="shared" si="17"/>
        <v>29</v>
      </c>
      <c r="BE44" s="5">
        <f t="shared" si="18"/>
        <v>0</v>
      </c>
      <c r="BF44" s="5">
        <f t="shared" si="19"/>
        <v>29</v>
      </c>
    </row>
    <row r="45" spans="1:58" x14ac:dyDescent="0.3">
      <c r="A45" s="39" t="s">
        <v>80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5">
        <f t="shared" si="5"/>
        <v>17</v>
      </c>
      <c r="L45" s="5">
        <f t="shared" si="6"/>
        <v>11</v>
      </c>
      <c r="M45" s="5">
        <f t="shared" si="7"/>
        <v>6</v>
      </c>
      <c r="N45" s="5">
        <v>16</v>
      </c>
      <c r="O45" s="5">
        <v>10</v>
      </c>
      <c r="P45" s="5">
        <v>6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1</v>
      </c>
      <c r="X45" s="5">
        <v>1</v>
      </c>
      <c r="Y45" s="5">
        <v>0</v>
      </c>
      <c r="Z45" s="5">
        <f t="shared" si="8"/>
        <v>17</v>
      </c>
      <c r="AA45" s="5">
        <f t="shared" si="20"/>
        <v>11</v>
      </c>
      <c r="AB45" s="5">
        <f t="shared" si="21"/>
        <v>6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f t="shared" si="22"/>
        <v>17</v>
      </c>
      <c r="AM45" s="5">
        <f t="shared" si="23"/>
        <v>11</v>
      </c>
      <c r="AN45" s="5">
        <f t="shared" si="24"/>
        <v>6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f t="shared" si="25"/>
        <v>17</v>
      </c>
      <c r="AY45" s="5">
        <f t="shared" si="26"/>
        <v>11</v>
      </c>
      <c r="AZ45" s="5">
        <f t="shared" si="27"/>
        <v>6</v>
      </c>
      <c r="BA45" s="5"/>
      <c r="BB45" s="5"/>
      <c r="BC45" s="5"/>
      <c r="BD45" s="5">
        <f t="shared" si="17"/>
        <v>17</v>
      </c>
      <c r="BE45" s="5">
        <f t="shared" si="18"/>
        <v>11</v>
      </c>
      <c r="BF45" s="5">
        <f t="shared" si="19"/>
        <v>6</v>
      </c>
    </row>
    <row r="46" spans="1:58" s="20" customFormat="1" x14ac:dyDescent="0.3">
      <c r="A46" s="43" t="s">
        <v>23</v>
      </c>
      <c r="B46" s="44">
        <f>SUM(B4:B45)</f>
        <v>30</v>
      </c>
      <c r="C46" s="44">
        <f t="shared" ref="C46:BF46" si="28">SUM(C4:C45)</f>
        <v>8</v>
      </c>
      <c r="D46" s="44">
        <f t="shared" si="28"/>
        <v>22</v>
      </c>
      <c r="E46" s="44">
        <f t="shared" si="28"/>
        <v>25</v>
      </c>
      <c r="F46" s="44">
        <f t="shared" si="28"/>
        <v>6</v>
      </c>
      <c r="G46" s="44">
        <f t="shared" si="28"/>
        <v>19</v>
      </c>
      <c r="H46" s="44">
        <f t="shared" si="28"/>
        <v>109</v>
      </c>
      <c r="I46" s="44">
        <f t="shared" si="28"/>
        <v>18</v>
      </c>
      <c r="J46" s="44">
        <f t="shared" si="28"/>
        <v>91</v>
      </c>
      <c r="K46" s="22">
        <f t="shared" si="28"/>
        <v>640</v>
      </c>
      <c r="L46" s="22">
        <f t="shared" si="28"/>
        <v>316</v>
      </c>
      <c r="M46" s="22">
        <f t="shared" si="28"/>
        <v>324</v>
      </c>
      <c r="N46" s="22">
        <f t="shared" si="28"/>
        <v>602</v>
      </c>
      <c r="O46" s="22">
        <f t="shared" si="28"/>
        <v>278</v>
      </c>
      <c r="P46" s="22">
        <f t="shared" si="28"/>
        <v>324</v>
      </c>
      <c r="Q46" s="22">
        <f t="shared" si="28"/>
        <v>8</v>
      </c>
      <c r="R46" s="22">
        <f t="shared" si="28"/>
        <v>8</v>
      </c>
      <c r="S46" s="22">
        <f t="shared" si="28"/>
        <v>0</v>
      </c>
      <c r="T46" s="22">
        <f t="shared" si="28"/>
        <v>14</v>
      </c>
      <c r="U46" s="22">
        <f t="shared" si="28"/>
        <v>14</v>
      </c>
      <c r="V46" s="22">
        <f t="shared" si="28"/>
        <v>0</v>
      </c>
      <c r="W46" s="22">
        <f t="shared" si="28"/>
        <v>16</v>
      </c>
      <c r="X46" s="22">
        <f t="shared" si="28"/>
        <v>16</v>
      </c>
      <c r="Y46" s="22">
        <f t="shared" si="28"/>
        <v>0</v>
      </c>
      <c r="Z46" s="22">
        <f t="shared" si="28"/>
        <v>804</v>
      </c>
      <c r="AA46" s="22">
        <f t="shared" si="28"/>
        <v>348</v>
      </c>
      <c r="AB46" s="22">
        <f t="shared" si="28"/>
        <v>456</v>
      </c>
      <c r="AC46" s="22">
        <f t="shared" si="28"/>
        <v>126</v>
      </c>
      <c r="AD46" s="22">
        <f t="shared" si="28"/>
        <v>0</v>
      </c>
      <c r="AE46" s="22">
        <f t="shared" si="28"/>
        <v>126</v>
      </c>
      <c r="AF46" s="22">
        <f t="shared" si="28"/>
        <v>27</v>
      </c>
      <c r="AG46" s="22">
        <f t="shared" si="28"/>
        <v>0</v>
      </c>
      <c r="AH46" s="22">
        <f t="shared" si="28"/>
        <v>27</v>
      </c>
      <c r="AI46" s="22">
        <f t="shared" si="28"/>
        <v>11</v>
      </c>
      <c r="AJ46" s="22">
        <f t="shared" si="28"/>
        <v>9</v>
      </c>
      <c r="AK46" s="22">
        <f t="shared" si="28"/>
        <v>2</v>
      </c>
      <c r="AL46" s="22">
        <f t="shared" si="28"/>
        <v>815</v>
      </c>
      <c r="AM46" s="22">
        <f t="shared" si="28"/>
        <v>357</v>
      </c>
      <c r="AN46" s="22">
        <f t="shared" si="28"/>
        <v>458</v>
      </c>
      <c r="AO46" s="22">
        <f t="shared" si="28"/>
        <v>34</v>
      </c>
      <c r="AP46" s="22">
        <f t="shared" si="28"/>
        <v>32</v>
      </c>
      <c r="AQ46" s="22">
        <f t="shared" si="28"/>
        <v>2</v>
      </c>
      <c r="AR46" s="22">
        <f t="shared" si="28"/>
        <v>7</v>
      </c>
      <c r="AS46" s="22">
        <f t="shared" si="28"/>
        <v>6</v>
      </c>
      <c r="AT46" s="22">
        <f t="shared" si="28"/>
        <v>1</v>
      </c>
      <c r="AU46" s="22">
        <f t="shared" si="28"/>
        <v>1</v>
      </c>
      <c r="AV46" s="22">
        <f t="shared" si="28"/>
        <v>1</v>
      </c>
      <c r="AW46" s="22">
        <f t="shared" si="28"/>
        <v>0</v>
      </c>
      <c r="AX46" s="22">
        <f t="shared" si="28"/>
        <v>857</v>
      </c>
      <c r="AY46" s="22">
        <f t="shared" si="28"/>
        <v>396</v>
      </c>
      <c r="AZ46" s="22">
        <f t="shared" si="28"/>
        <v>461</v>
      </c>
      <c r="BA46" s="22">
        <f t="shared" si="28"/>
        <v>14</v>
      </c>
      <c r="BB46" s="22">
        <f t="shared" si="28"/>
        <v>13</v>
      </c>
      <c r="BC46" s="22">
        <f t="shared" si="28"/>
        <v>1</v>
      </c>
      <c r="BD46" s="22">
        <f t="shared" si="28"/>
        <v>871</v>
      </c>
      <c r="BE46" s="22">
        <f t="shared" si="28"/>
        <v>409</v>
      </c>
      <c r="BF46" s="22">
        <f t="shared" si="28"/>
        <v>462</v>
      </c>
    </row>
    <row r="47" spans="1:58" s="23" customFormat="1" x14ac:dyDescent="0.3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58" s="23" customFormat="1" x14ac:dyDescent="0.3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s="23" customFormat="1" x14ac:dyDescent="0.3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s="23" customFormat="1" x14ac:dyDescent="0.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s="23" customFormat="1" x14ac:dyDescent="0.3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s="23" customFormat="1" x14ac:dyDescent="0.3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s="23" customFormat="1" x14ac:dyDescent="0.3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s="23" customFormat="1" x14ac:dyDescent="0.3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s="23" customFormat="1" x14ac:dyDescent="0.3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s="23" customFormat="1" x14ac:dyDescent="0.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s="23" customFormat="1" x14ac:dyDescent="0.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3" customFormat="1" x14ac:dyDescent="0.3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s="23" customFormat="1" x14ac:dyDescent="0.3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  <row r="60" spans="1:49" s="23" customFormat="1" x14ac:dyDescent="0.3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</row>
    <row r="61" spans="1:49" s="23" customFormat="1" x14ac:dyDescent="0.3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</row>
    <row r="62" spans="1:49" s="23" customFormat="1" x14ac:dyDescent="0.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</row>
    <row r="63" spans="1:49" s="23" customFormat="1" x14ac:dyDescent="0.3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</row>
    <row r="64" spans="1:49" s="23" customFormat="1" x14ac:dyDescent="0.3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</row>
    <row r="65" spans="1:49" s="23" customFormat="1" x14ac:dyDescent="0.3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</row>
    <row r="66" spans="1:49" s="23" customFormat="1" x14ac:dyDescent="0.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</row>
    <row r="67" spans="1:49" s="23" customFormat="1" x14ac:dyDescent="0.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</row>
    <row r="68" spans="1:49" s="23" customFormat="1" x14ac:dyDescent="0.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</row>
    <row r="69" spans="1:49" s="23" customFormat="1" x14ac:dyDescent="0.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</row>
    <row r="70" spans="1:49" s="23" customFormat="1" x14ac:dyDescent="0.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</row>
    <row r="71" spans="1:49" s="23" customFormat="1" x14ac:dyDescent="0.3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</row>
    <row r="72" spans="1:49" s="23" customFormat="1" x14ac:dyDescent="0.3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</row>
    <row r="73" spans="1:49" s="23" customFormat="1" x14ac:dyDescent="0.3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</row>
    <row r="74" spans="1:49" s="23" customFormat="1" x14ac:dyDescent="0.3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</row>
    <row r="75" spans="1:49" s="23" customFormat="1" x14ac:dyDescent="0.3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</row>
    <row r="76" spans="1:49" s="23" customFormat="1" x14ac:dyDescent="0.3">
      <c r="A76" s="45"/>
      <c r="B76" s="46"/>
      <c r="C76" s="46"/>
      <c r="D76" s="46"/>
      <c r="E76" s="46"/>
      <c r="F76" s="46"/>
      <c r="G76" s="46"/>
      <c r="H76" s="46"/>
      <c r="I76" s="46"/>
      <c r="J76" s="46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</row>
    <row r="77" spans="1:49" s="23" customFormat="1" x14ac:dyDescent="0.3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</row>
    <row r="78" spans="1:49" s="23" customFormat="1" x14ac:dyDescent="0.3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</row>
    <row r="79" spans="1:49" s="23" customFormat="1" x14ac:dyDescent="0.3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</row>
    <row r="80" spans="1:49" s="23" customFormat="1" x14ac:dyDescent="0.3">
      <c r="A80" s="45"/>
      <c r="B80" s="46"/>
      <c r="C80" s="46"/>
      <c r="D80" s="46"/>
      <c r="E80" s="46"/>
      <c r="F80" s="46"/>
      <c r="G80" s="46"/>
      <c r="H80" s="46"/>
      <c r="I80" s="46"/>
      <c r="J80" s="46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</row>
    <row r="81" spans="1:49" s="23" customFormat="1" x14ac:dyDescent="0.3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</row>
    <row r="82" spans="1:49" s="23" customFormat="1" x14ac:dyDescent="0.3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</row>
  </sheetData>
  <mergeCells count="21">
    <mergeCell ref="Z1:AB2"/>
    <mergeCell ref="AI1:AK2"/>
    <mergeCell ref="AL1:AN2"/>
    <mergeCell ref="N1:Y1"/>
    <mergeCell ref="A1:A3"/>
    <mergeCell ref="B1:D2"/>
    <mergeCell ref="E1:G2"/>
    <mergeCell ref="H1:J2"/>
    <mergeCell ref="K1:M2"/>
    <mergeCell ref="N2:P2"/>
    <mergeCell ref="Q2:S2"/>
    <mergeCell ref="T2:V2"/>
    <mergeCell ref="W2:Y2"/>
    <mergeCell ref="BD1:BF2"/>
    <mergeCell ref="BA1:BC2"/>
    <mergeCell ref="AX1:AZ2"/>
    <mergeCell ref="AC1:AE2"/>
    <mergeCell ref="AF1:AH2"/>
    <mergeCell ref="AO1:AQ2"/>
    <mergeCell ref="AR1:AT2"/>
    <mergeCell ref="AU1:AW2"/>
  </mergeCells>
  <pageMargins left="0.7" right="0.7" top="0.75" bottom="0.75" header="0.3" footer="0.3"/>
  <pageSetup paperSize="9" scale="6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01ED8-DD7D-44F3-ABBE-FEC762551516}">
  <sheetPr>
    <pageSetUpPr fitToPage="1"/>
  </sheetPr>
  <dimension ref="A1:D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defaultRowHeight="18.75" customHeight="1" x14ac:dyDescent="0.25"/>
  <cols>
    <col min="1" max="1" width="54.875" customWidth="1"/>
    <col min="2" max="2" width="66.375" customWidth="1"/>
    <col min="3" max="3" width="72.5" customWidth="1"/>
    <col min="4" max="4" width="108.25" customWidth="1"/>
  </cols>
  <sheetData>
    <row r="1" spans="1:4" ht="66.75" customHeight="1" x14ac:dyDescent="0.25">
      <c r="A1" s="26" t="s">
        <v>81</v>
      </c>
      <c r="B1" s="31" t="s">
        <v>82</v>
      </c>
      <c r="C1" s="31" t="s">
        <v>83</v>
      </c>
      <c r="D1" s="27" t="s">
        <v>84</v>
      </c>
    </row>
    <row r="2" spans="1:4" s="28" customFormat="1" ht="16.5" customHeight="1" x14ac:dyDescent="0.25">
      <c r="A2" s="29" t="s">
        <v>86</v>
      </c>
      <c r="B2" s="29" t="s">
        <v>87</v>
      </c>
      <c r="C2" s="30" t="s">
        <v>88</v>
      </c>
      <c r="D2" s="29" t="s">
        <v>93</v>
      </c>
    </row>
    <row r="3" spans="1:4" s="28" customFormat="1" ht="15" customHeight="1" x14ac:dyDescent="0.25">
      <c r="A3" s="29" t="s">
        <v>86</v>
      </c>
      <c r="B3" s="29" t="s">
        <v>89</v>
      </c>
      <c r="C3" s="30" t="s">
        <v>90</v>
      </c>
      <c r="D3" s="25" t="s">
        <v>94</v>
      </c>
    </row>
    <row r="4" spans="1:4" s="28" customFormat="1" ht="15.75" customHeight="1" x14ac:dyDescent="0.25">
      <c r="A4" s="29" t="s">
        <v>86</v>
      </c>
      <c r="B4" s="29" t="s">
        <v>91</v>
      </c>
      <c r="C4" s="30" t="s">
        <v>92</v>
      </c>
      <c r="D4" s="25" t="s">
        <v>95</v>
      </c>
    </row>
    <row r="5" spans="1:4" s="28" customFormat="1" ht="15" customHeight="1" x14ac:dyDescent="0.25">
      <c r="A5" s="29" t="s">
        <v>86</v>
      </c>
      <c r="B5" s="29" t="s">
        <v>173</v>
      </c>
      <c r="C5" s="30" t="s">
        <v>174</v>
      </c>
      <c r="D5" s="25" t="s">
        <v>175</v>
      </c>
    </row>
    <row r="6" spans="1:4" s="28" customFormat="1" ht="18.75" customHeight="1" x14ac:dyDescent="0.25">
      <c r="A6" s="25" t="s">
        <v>96</v>
      </c>
      <c r="B6" s="25" t="s">
        <v>97</v>
      </c>
      <c r="C6" s="30" t="s">
        <v>98</v>
      </c>
      <c r="D6" s="25" t="s">
        <v>99</v>
      </c>
    </row>
    <row r="7" spans="1:4" s="28" customFormat="1" ht="18.75" customHeight="1" x14ac:dyDescent="0.25">
      <c r="A7" s="25" t="s">
        <v>96</v>
      </c>
      <c r="B7" s="25" t="s">
        <v>100</v>
      </c>
      <c r="C7" s="30" t="s">
        <v>101</v>
      </c>
      <c r="D7" s="25" t="s">
        <v>102</v>
      </c>
    </row>
    <row r="8" spans="1:4" s="28" customFormat="1" ht="18.75" customHeight="1" x14ac:dyDescent="0.25">
      <c r="A8" s="25" t="s">
        <v>96</v>
      </c>
      <c r="B8" s="25" t="s">
        <v>103</v>
      </c>
      <c r="C8" s="30" t="s">
        <v>104</v>
      </c>
      <c r="D8" s="29" t="s">
        <v>105</v>
      </c>
    </row>
    <row r="9" spans="1:4" s="28" customFormat="1" ht="18.75" customHeight="1" x14ac:dyDescent="0.25">
      <c r="A9" s="25" t="s">
        <v>96</v>
      </c>
      <c r="B9" s="25" t="s">
        <v>203</v>
      </c>
      <c r="C9" s="30" t="s">
        <v>204</v>
      </c>
      <c r="D9" s="29" t="s">
        <v>205</v>
      </c>
    </row>
    <row r="10" spans="1:4" s="28" customFormat="1" ht="18.75" customHeight="1" x14ac:dyDescent="0.25">
      <c r="A10" s="25" t="s">
        <v>106</v>
      </c>
      <c r="B10" s="25" t="s">
        <v>107</v>
      </c>
      <c r="C10" s="30" t="s">
        <v>108</v>
      </c>
      <c r="D10" s="29" t="s">
        <v>109</v>
      </c>
    </row>
    <row r="11" spans="1:4" s="28" customFormat="1" ht="18.75" customHeight="1" x14ac:dyDescent="0.25">
      <c r="A11" s="25" t="s">
        <v>106</v>
      </c>
      <c r="B11" s="25" t="s">
        <v>110</v>
      </c>
      <c r="C11" s="30" t="s">
        <v>111</v>
      </c>
      <c r="D11" s="29" t="s">
        <v>112</v>
      </c>
    </row>
    <row r="12" spans="1:4" s="28" customFormat="1" ht="18.75" customHeight="1" x14ac:dyDescent="0.25">
      <c r="A12" s="25" t="s">
        <v>106</v>
      </c>
      <c r="B12" s="25" t="s">
        <v>113</v>
      </c>
      <c r="C12" s="30" t="s">
        <v>114</v>
      </c>
      <c r="D12" s="29" t="s">
        <v>115</v>
      </c>
    </row>
    <row r="13" spans="1:4" s="28" customFormat="1" ht="18.75" customHeight="1" x14ac:dyDescent="0.25">
      <c r="A13" s="25" t="s">
        <v>106</v>
      </c>
      <c r="B13" s="25" t="s">
        <v>182</v>
      </c>
      <c r="C13" s="30" t="s">
        <v>183</v>
      </c>
      <c r="D13" s="29" t="s">
        <v>181</v>
      </c>
    </row>
    <row r="14" spans="1:4" s="28" customFormat="1" ht="18.75" customHeight="1" x14ac:dyDescent="0.25">
      <c r="A14" s="25" t="s">
        <v>106</v>
      </c>
      <c r="B14" s="25" t="s">
        <v>218</v>
      </c>
      <c r="C14" s="30" t="s">
        <v>219</v>
      </c>
      <c r="D14" s="29" t="s">
        <v>220</v>
      </c>
    </row>
    <row r="15" spans="1:4" s="28" customFormat="1" ht="18.75" customHeight="1" x14ac:dyDescent="0.25">
      <c r="A15" s="25" t="s">
        <v>116</v>
      </c>
      <c r="B15" s="25" t="s">
        <v>117</v>
      </c>
      <c r="C15" s="30" t="s">
        <v>118</v>
      </c>
      <c r="D15" s="29" t="s">
        <v>121</v>
      </c>
    </row>
    <row r="16" spans="1:4" s="28" customFormat="1" ht="18.75" customHeight="1" x14ac:dyDescent="0.25">
      <c r="A16" s="25" t="s">
        <v>116</v>
      </c>
      <c r="B16" s="25" t="s">
        <v>119</v>
      </c>
      <c r="C16" s="30" t="s">
        <v>120</v>
      </c>
      <c r="D16" s="29" t="s">
        <v>121</v>
      </c>
    </row>
    <row r="17" spans="1:4" s="28" customFormat="1" ht="18.75" customHeight="1" x14ac:dyDescent="0.25">
      <c r="A17" s="25" t="s">
        <v>122</v>
      </c>
      <c r="B17" s="25" t="s">
        <v>123</v>
      </c>
      <c r="C17" s="30" t="s">
        <v>124</v>
      </c>
      <c r="D17" s="29" t="s">
        <v>125</v>
      </c>
    </row>
    <row r="18" spans="1:4" s="28" customFormat="1" ht="18.75" customHeight="1" x14ac:dyDescent="0.25">
      <c r="A18" s="25" t="s">
        <v>122</v>
      </c>
      <c r="B18" s="25" t="s">
        <v>126</v>
      </c>
      <c r="C18" s="30" t="s">
        <v>127</v>
      </c>
      <c r="D18" s="29" t="s">
        <v>128</v>
      </c>
    </row>
    <row r="19" spans="1:4" s="28" customFormat="1" ht="18.75" customHeight="1" x14ac:dyDescent="0.25">
      <c r="A19" s="25" t="s">
        <v>129</v>
      </c>
      <c r="B19" s="25" t="s">
        <v>130</v>
      </c>
      <c r="C19" s="30" t="s">
        <v>131</v>
      </c>
      <c r="D19" s="29" t="s">
        <v>132</v>
      </c>
    </row>
    <row r="20" spans="1:4" s="28" customFormat="1" ht="18.75" customHeight="1" x14ac:dyDescent="0.25">
      <c r="A20" s="25" t="s">
        <v>129</v>
      </c>
      <c r="B20" s="25" t="s">
        <v>133</v>
      </c>
      <c r="C20" s="30" t="s">
        <v>134</v>
      </c>
      <c r="D20" s="29" t="s">
        <v>184</v>
      </c>
    </row>
    <row r="21" spans="1:4" s="28" customFormat="1" ht="18.75" customHeight="1" x14ac:dyDescent="0.25">
      <c r="A21" s="25" t="s">
        <v>169</v>
      </c>
      <c r="B21" s="25" t="s">
        <v>170</v>
      </c>
      <c r="C21" s="30" t="s">
        <v>171</v>
      </c>
      <c r="D21" s="29" t="s">
        <v>172</v>
      </c>
    </row>
    <row r="22" spans="1:4" s="28" customFormat="1" ht="18.75" customHeight="1" x14ac:dyDescent="0.25">
      <c r="A22" s="25" t="s">
        <v>154</v>
      </c>
      <c r="B22" s="25" t="s">
        <v>155</v>
      </c>
      <c r="C22" s="30" t="s">
        <v>156</v>
      </c>
      <c r="D22" s="29" t="s">
        <v>157</v>
      </c>
    </row>
    <row r="23" spans="1:4" s="28" customFormat="1" ht="18.75" customHeight="1" x14ac:dyDescent="0.25">
      <c r="A23" s="25" t="s">
        <v>158</v>
      </c>
      <c r="B23" s="25" t="s">
        <v>159</v>
      </c>
      <c r="C23" s="30" t="s">
        <v>160</v>
      </c>
      <c r="D23" s="29" t="s">
        <v>161</v>
      </c>
    </row>
    <row r="24" spans="1:4" s="28" customFormat="1" ht="18.75" customHeight="1" x14ac:dyDescent="0.25">
      <c r="A24" s="25" t="s">
        <v>162</v>
      </c>
      <c r="B24" s="25" t="s">
        <v>163</v>
      </c>
      <c r="C24" s="30" t="s">
        <v>164</v>
      </c>
      <c r="D24" s="29" t="s">
        <v>165</v>
      </c>
    </row>
    <row r="25" spans="1:4" s="28" customFormat="1" ht="18.75" customHeight="1" x14ac:dyDescent="0.25">
      <c r="A25" s="25" t="s">
        <v>162</v>
      </c>
      <c r="B25" s="25" t="s">
        <v>166</v>
      </c>
      <c r="C25" s="30" t="s">
        <v>167</v>
      </c>
      <c r="D25" s="29" t="s">
        <v>165</v>
      </c>
    </row>
    <row r="26" spans="1:4" s="28" customFormat="1" ht="18.75" customHeight="1" x14ac:dyDescent="0.25">
      <c r="A26" s="25" t="s">
        <v>135</v>
      </c>
      <c r="B26" s="25" t="s">
        <v>207</v>
      </c>
      <c r="C26" s="25" t="s">
        <v>208</v>
      </c>
      <c r="D26" s="29" t="s">
        <v>209</v>
      </c>
    </row>
    <row r="27" spans="1:4" ht="18.75" customHeight="1" x14ac:dyDescent="0.25">
      <c r="A27" s="27" t="s">
        <v>85</v>
      </c>
      <c r="B27" s="27" t="s">
        <v>221</v>
      </c>
      <c r="C27" s="27" t="s">
        <v>222</v>
      </c>
      <c r="D27" s="32" t="s">
        <v>223</v>
      </c>
    </row>
  </sheetData>
  <pageMargins left="0.7" right="0.7" top="0.75" bottom="0.75" header="0.3" footer="0.3"/>
  <pageSetup scale="1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A46B-2364-473E-A7BE-690E408C13EF}">
  <dimension ref="A1:D22"/>
  <sheetViews>
    <sheetView topLeftCell="A16" workbookViewId="0">
      <selection activeCell="G22" sqref="G22"/>
    </sheetView>
  </sheetViews>
  <sheetFormatPr defaultRowHeight="15.75" x14ac:dyDescent="0.25"/>
  <cols>
    <col min="1" max="1" width="37.5" customWidth="1"/>
    <col min="2" max="2" width="41.375" customWidth="1"/>
    <col min="3" max="3" width="60.5" customWidth="1"/>
    <col min="4" max="4" width="52.5" customWidth="1"/>
  </cols>
  <sheetData>
    <row r="1" spans="1:4" ht="102" customHeight="1" x14ac:dyDescent="0.25">
      <c r="A1" s="18" t="s">
        <v>81</v>
      </c>
      <c r="B1" s="18" t="s">
        <v>82</v>
      </c>
      <c r="C1" s="18" t="s">
        <v>83</v>
      </c>
      <c r="D1" s="18" t="s">
        <v>84</v>
      </c>
    </row>
    <row r="2" spans="1:4" s="28" customFormat="1" ht="47.25" x14ac:dyDescent="0.25">
      <c r="A2" s="33" t="s">
        <v>70</v>
      </c>
      <c r="B2" s="33" t="s">
        <v>185</v>
      </c>
      <c r="C2" s="29" t="s">
        <v>186</v>
      </c>
      <c r="D2" s="29" t="s">
        <v>187</v>
      </c>
    </row>
    <row r="3" spans="1:4" s="28" customFormat="1" ht="31.5" x14ac:dyDescent="0.25">
      <c r="A3" s="33" t="s">
        <v>70</v>
      </c>
      <c r="B3" s="33" t="s">
        <v>188</v>
      </c>
      <c r="C3" s="29" t="s">
        <v>189</v>
      </c>
      <c r="D3" s="25" t="s">
        <v>190</v>
      </c>
    </row>
    <row r="4" spans="1:4" s="28" customFormat="1" ht="31.5" x14ac:dyDescent="0.25">
      <c r="A4" s="33" t="s">
        <v>55</v>
      </c>
      <c r="B4" s="33" t="s">
        <v>191</v>
      </c>
      <c r="C4" s="29" t="s">
        <v>192</v>
      </c>
      <c r="D4" s="29" t="s">
        <v>193</v>
      </c>
    </row>
    <row r="5" spans="1:4" s="28" customFormat="1" ht="78" customHeight="1" x14ac:dyDescent="0.25">
      <c r="A5" s="34" t="s">
        <v>176</v>
      </c>
      <c r="B5" s="33" t="s">
        <v>177</v>
      </c>
      <c r="C5" s="29" t="s">
        <v>178</v>
      </c>
      <c r="D5" s="29" t="s">
        <v>194</v>
      </c>
    </row>
    <row r="6" spans="1:4" ht="47.25" x14ac:dyDescent="0.25">
      <c r="A6" s="33" t="s">
        <v>195</v>
      </c>
      <c r="B6" s="33" t="s">
        <v>196</v>
      </c>
      <c r="C6" s="29" t="s">
        <v>196</v>
      </c>
      <c r="D6" s="29" t="s">
        <v>197</v>
      </c>
    </row>
    <row r="7" spans="1:4" ht="47.25" x14ac:dyDescent="0.25">
      <c r="A7" s="33" t="s">
        <v>195</v>
      </c>
      <c r="B7" s="33" t="s">
        <v>198</v>
      </c>
      <c r="C7" s="29" t="s">
        <v>198</v>
      </c>
      <c r="D7" s="29" t="s">
        <v>199</v>
      </c>
    </row>
    <row r="8" spans="1:4" ht="63" x14ac:dyDescent="0.25">
      <c r="A8" s="33" t="s">
        <v>68</v>
      </c>
      <c r="B8" s="33" t="s">
        <v>201</v>
      </c>
      <c r="C8" s="29" t="s">
        <v>201</v>
      </c>
      <c r="D8" s="29" t="s">
        <v>200</v>
      </c>
    </row>
    <row r="9" spans="1:4" ht="31.5" x14ac:dyDescent="0.25">
      <c r="A9" s="35" t="s">
        <v>158</v>
      </c>
      <c r="B9" s="33" t="s">
        <v>180</v>
      </c>
      <c r="C9" s="29" t="s">
        <v>179</v>
      </c>
      <c r="D9" s="29" t="s">
        <v>202</v>
      </c>
    </row>
    <row r="10" spans="1:4" ht="63" x14ac:dyDescent="0.25">
      <c r="A10" s="25" t="s">
        <v>135</v>
      </c>
      <c r="B10" s="25" t="s">
        <v>136</v>
      </c>
      <c r="C10" s="29" t="s">
        <v>137</v>
      </c>
      <c r="D10" s="29" t="s">
        <v>213</v>
      </c>
    </row>
    <row r="11" spans="1:4" ht="63" x14ac:dyDescent="0.25">
      <c r="A11" s="25" t="s">
        <v>135</v>
      </c>
      <c r="B11" s="25" t="s">
        <v>138</v>
      </c>
      <c r="C11" s="29" t="s">
        <v>139</v>
      </c>
      <c r="D11" s="29" t="s">
        <v>211</v>
      </c>
    </row>
    <row r="12" spans="1:4" ht="63" x14ac:dyDescent="0.25">
      <c r="A12" s="25" t="s">
        <v>135</v>
      </c>
      <c r="B12" s="25" t="s">
        <v>140</v>
      </c>
      <c r="C12" s="29" t="s">
        <v>141</v>
      </c>
      <c r="D12" s="29" t="s">
        <v>214</v>
      </c>
    </row>
    <row r="13" spans="1:4" ht="63" x14ac:dyDescent="0.25">
      <c r="A13" s="25" t="s">
        <v>135</v>
      </c>
      <c r="B13" s="25" t="s">
        <v>142</v>
      </c>
      <c r="C13" s="29" t="s">
        <v>143</v>
      </c>
      <c r="D13" s="29" t="s">
        <v>215</v>
      </c>
    </row>
    <row r="14" spans="1:4" ht="47.25" x14ac:dyDescent="0.25">
      <c r="A14" s="25" t="s">
        <v>135</v>
      </c>
      <c r="B14" s="25" t="s">
        <v>144</v>
      </c>
      <c r="C14" s="29" t="s">
        <v>145</v>
      </c>
      <c r="D14" s="29" t="s">
        <v>217</v>
      </c>
    </row>
    <row r="15" spans="1:4" ht="63" x14ac:dyDescent="0.25">
      <c r="A15" s="25" t="s">
        <v>135</v>
      </c>
      <c r="B15" s="25" t="s">
        <v>146</v>
      </c>
      <c r="C15" s="29" t="s">
        <v>147</v>
      </c>
      <c r="D15" s="29" t="s">
        <v>210</v>
      </c>
    </row>
    <row r="16" spans="1:4" ht="63" x14ac:dyDescent="0.25">
      <c r="A16" s="25" t="s">
        <v>135</v>
      </c>
      <c r="B16" s="25" t="s">
        <v>148</v>
      </c>
      <c r="C16" s="29" t="s">
        <v>149</v>
      </c>
      <c r="D16" s="29" t="s">
        <v>212</v>
      </c>
    </row>
    <row r="17" spans="1:4" ht="63" x14ac:dyDescent="0.25">
      <c r="A17" s="25" t="s">
        <v>135</v>
      </c>
      <c r="B17" s="25" t="s">
        <v>150</v>
      </c>
      <c r="C17" s="29" t="s">
        <v>151</v>
      </c>
      <c r="D17" s="29" t="s">
        <v>216</v>
      </c>
    </row>
    <row r="18" spans="1:4" ht="63" x14ac:dyDescent="0.25">
      <c r="A18" s="25" t="s">
        <v>135</v>
      </c>
      <c r="B18" s="25" t="s">
        <v>152</v>
      </c>
      <c r="C18" s="29" t="s">
        <v>153</v>
      </c>
      <c r="D18" s="29" t="s">
        <v>206</v>
      </c>
    </row>
    <row r="19" spans="1:4" ht="47.25" x14ac:dyDescent="0.25">
      <c r="A19" s="25" t="s">
        <v>225</v>
      </c>
      <c r="B19" s="25" t="s">
        <v>224</v>
      </c>
      <c r="C19" s="29" t="s">
        <v>226</v>
      </c>
      <c r="D19" s="29" t="s">
        <v>227</v>
      </c>
    </row>
    <row r="20" spans="1:4" ht="63" x14ac:dyDescent="0.25">
      <c r="A20" s="25" t="s">
        <v>231</v>
      </c>
      <c r="B20" s="25" t="s">
        <v>228</v>
      </c>
      <c r="C20" s="29" t="s">
        <v>229</v>
      </c>
      <c r="D20" s="29" t="s">
        <v>230</v>
      </c>
    </row>
    <row r="21" spans="1:4" ht="31.5" x14ac:dyDescent="0.25">
      <c r="A21" s="25" t="s">
        <v>231</v>
      </c>
      <c r="B21" s="25" t="s">
        <v>235</v>
      </c>
      <c r="C21" s="32" t="s">
        <v>232</v>
      </c>
      <c r="D21" s="29" t="s">
        <v>236</v>
      </c>
    </row>
    <row r="22" spans="1:4" ht="47.25" x14ac:dyDescent="0.25">
      <c r="A22" s="25" t="s">
        <v>231</v>
      </c>
      <c r="B22" s="25" t="s">
        <v>234</v>
      </c>
      <c r="C22" s="32" t="s">
        <v>233</v>
      </c>
      <c r="D22" s="29" t="s">
        <v>236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Все ОО по программам</vt:lpstr>
      <vt:lpstr>Сеть ОО</vt:lpstr>
      <vt:lpstr>приостановленные</vt:lpstr>
      <vt:lpstr>Реорганизованные</vt:lpstr>
      <vt:lpstr>'Все ОО по программам'!Область_печати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Бушмакина Татьяна Николаевна</cp:lastModifiedBy>
  <cp:revision/>
  <cp:lastPrinted>2023-11-07T01:37:06Z</cp:lastPrinted>
  <dcterms:created xsi:type="dcterms:W3CDTF">2016-10-29T08:37:03Z</dcterms:created>
  <dcterms:modified xsi:type="dcterms:W3CDTF">2024-12-18T03:10:35Z</dcterms:modified>
  <cp:category/>
  <cp:contentStatus/>
</cp:coreProperties>
</file>